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i\Downloads\"/>
    </mc:Choice>
  </mc:AlternateContent>
  <xr:revisionPtr revIDLastSave="0" documentId="13_ncr:1_{ACA59A88-42EA-43B0-BCE5-1A437D879617}" xr6:coauthVersionLast="47" xr6:coauthVersionMax="47" xr10:uidLastSave="{00000000-0000-0000-0000-000000000000}"/>
  <bookViews>
    <workbookView xWindow="-110" yWindow="-110" windowWidth="19420" windowHeight="10300" xr2:uid="{1305CD71-0F3B-4A89-8CDC-D5B82A063EDD}"/>
  </bookViews>
  <sheets>
    <sheet name="52a" sheetId="6" r:id="rId1"/>
  </sheets>
  <externalReferences>
    <externalReference r:id="rId2"/>
  </externalReferences>
  <definedNames>
    <definedName name="_xlnm.Print_Area" localSheetId="0">'52a'!$A$1:$K$299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1" i="6" l="1"/>
  <c r="D111" i="6"/>
  <c r="E110" i="6"/>
  <c r="D110" i="6"/>
  <c r="G110" i="6" s="1"/>
  <c r="E109" i="6"/>
  <c r="D109" i="6"/>
  <c r="E108" i="6"/>
  <c r="D108" i="6"/>
  <c r="E107" i="6"/>
  <c r="D107" i="6"/>
  <c r="F107" i="6" s="1"/>
  <c r="E106" i="6"/>
  <c r="D106" i="6"/>
  <c r="G106" i="6" s="1"/>
  <c r="E105" i="6"/>
  <c r="D105" i="6"/>
  <c r="E104" i="6"/>
  <c r="D104" i="6"/>
  <c r="G104" i="6" s="1"/>
  <c r="E100" i="6"/>
  <c r="D100" i="6"/>
  <c r="E99" i="6"/>
  <c r="D99" i="6"/>
  <c r="E98" i="6"/>
  <c r="D98" i="6"/>
  <c r="F98" i="6" s="1"/>
  <c r="J97" i="6"/>
  <c r="G97" i="6"/>
  <c r="E97" i="6"/>
  <c r="D97" i="6"/>
  <c r="F97" i="6" s="1"/>
  <c r="E96" i="6"/>
  <c r="D96" i="6"/>
  <c r="G96" i="6" s="1"/>
  <c r="E95" i="6"/>
  <c r="D95" i="6"/>
  <c r="J95" i="6" s="1"/>
  <c r="E94" i="6"/>
  <c r="J94" i="6" s="1"/>
  <c r="D94" i="6"/>
  <c r="E93" i="6"/>
  <c r="D93" i="6"/>
  <c r="J93" i="6" s="1"/>
  <c r="E89" i="6"/>
  <c r="D89" i="6"/>
  <c r="G89" i="6" s="1"/>
  <c r="E88" i="6"/>
  <c r="D88" i="6"/>
  <c r="E87" i="6"/>
  <c r="D87" i="6"/>
  <c r="E86" i="6"/>
  <c r="F86" i="6" s="1"/>
  <c r="D86" i="6"/>
  <c r="J86" i="6" s="1"/>
  <c r="E85" i="6"/>
  <c r="D85" i="6"/>
  <c r="J85" i="6" s="1"/>
  <c r="E84" i="6"/>
  <c r="D84" i="6"/>
  <c r="J84" i="6" s="1"/>
  <c r="J83" i="6"/>
  <c r="H83" i="6"/>
  <c r="E83" i="6"/>
  <c r="D83" i="6"/>
  <c r="G83" i="6" s="1"/>
  <c r="E82" i="6"/>
  <c r="D82" i="6"/>
  <c r="E77" i="6"/>
  <c r="D77" i="6"/>
  <c r="J76" i="6"/>
  <c r="E76" i="6"/>
  <c r="D76" i="6"/>
  <c r="F76" i="6" s="1"/>
  <c r="E75" i="6"/>
  <c r="D75" i="6"/>
  <c r="J75" i="6" s="1"/>
  <c r="E74" i="6"/>
  <c r="J74" i="6" s="1"/>
  <c r="D74" i="6"/>
  <c r="E73" i="6"/>
  <c r="D73" i="6"/>
  <c r="E72" i="6"/>
  <c r="D72" i="6"/>
  <c r="G72" i="6" s="1"/>
  <c r="J71" i="6"/>
  <c r="H71" i="6"/>
  <c r="E71" i="6"/>
  <c r="D71" i="6"/>
  <c r="G71" i="6" s="1"/>
  <c r="E70" i="6"/>
  <c r="D70" i="6"/>
  <c r="E65" i="6"/>
  <c r="D65" i="6"/>
  <c r="J65" i="6" s="1"/>
  <c r="J64" i="6"/>
  <c r="E64" i="6"/>
  <c r="D64" i="6"/>
  <c r="E63" i="6"/>
  <c r="D63" i="6"/>
  <c r="H63" i="6" s="1"/>
  <c r="E62" i="6"/>
  <c r="J62" i="6" s="1"/>
  <c r="D62" i="6"/>
  <c r="E61" i="6"/>
  <c r="D61" i="6"/>
  <c r="E60" i="6"/>
  <c r="D60" i="6"/>
  <c r="F60" i="6" s="1"/>
  <c r="J59" i="6"/>
  <c r="H59" i="6"/>
  <c r="E59" i="6"/>
  <c r="D59" i="6"/>
  <c r="G59" i="6" s="1"/>
  <c r="E58" i="6"/>
  <c r="D58" i="6"/>
  <c r="E54" i="6"/>
  <c r="D54" i="6"/>
  <c r="J54" i="6" s="1"/>
  <c r="J53" i="6"/>
  <c r="E53" i="6"/>
  <c r="D53" i="6"/>
  <c r="E52" i="6"/>
  <c r="D52" i="6"/>
  <c r="J52" i="6" s="1"/>
  <c r="E51" i="6"/>
  <c r="J51" i="6" s="1"/>
  <c r="D51" i="6"/>
  <c r="E50" i="6"/>
  <c r="D50" i="6"/>
  <c r="E49" i="6"/>
  <c r="D49" i="6"/>
  <c r="F49" i="6" s="1"/>
  <c r="J48" i="6"/>
  <c r="H48" i="6"/>
  <c r="E48" i="6"/>
  <c r="G48" i="6" s="1"/>
  <c r="D48" i="6"/>
  <c r="E47" i="6"/>
  <c r="D47" i="6"/>
  <c r="E43" i="6"/>
  <c r="D43" i="6"/>
  <c r="F43" i="6" s="1"/>
  <c r="J42" i="6"/>
  <c r="E42" i="6"/>
  <c r="D42" i="6"/>
  <c r="E41" i="6"/>
  <c r="D41" i="6"/>
  <c r="H41" i="6" s="1"/>
  <c r="E40" i="6"/>
  <c r="H40" i="6" s="1"/>
  <c r="D40" i="6"/>
  <c r="E39" i="6"/>
  <c r="D39" i="6"/>
  <c r="J39" i="6" s="1"/>
  <c r="E38" i="6"/>
  <c r="D38" i="6"/>
  <c r="J38" i="6" s="1"/>
  <c r="J37" i="6"/>
  <c r="H37" i="6"/>
  <c r="E37" i="6"/>
  <c r="D37" i="6"/>
  <c r="G37" i="6" s="1"/>
  <c r="E36" i="6"/>
  <c r="D36" i="6"/>
  <c r="E31" i="6"/>
  <c r="D31" i="6"/>
  <c r="E30" i="6"/>
  <c r="D30" i="6"/>
  <c r="J30" i="6" s="1"/>
  <c r="E29" i="6"/>
  <c r="D29" i="6"/>
  <c r="J29" i="6" s="1"/>
  <c r="E28" i="6"/>
  <c r="J28" i="6" s="1"/>
  <c r="D28" i="6"/>
  <c r="E27" i="6"/>
  <c r="D27" i="6"/>
  <c r="E26" i="6"/>
  <c r="D26" i="6"/>
  <c r="G26" i="6" s="1"/>
  <c r="J25" i="6"/>
  <c r="H25" i="6"/>
  <c r="E25" i="6"/>
  <c r="D25" i="6"/>
  <c r="G25" i="6" s="1"/>
  <c r="E24" i="6"/>
  <c r="J24" i="6" s="1"/>
  <c r="D24" i="6"/>
  <c r="G86" i="6" l="1"/>
  <c r="J89" i="6"/>
  <c r="J82" i="6"/>
  <c r="F87" i="6"/>
  <c r="J88" i="6"/>
  <c r="G75" i="6"/>
  <c r="H75" i="6"/>
  <c r="J70" i="6"/>
  <c r="J72" i="6"/>
  <c r="J60" i="6"/>
  <c r="J63" i="6"/>
  <c r="J58" i="6"/>
  <c r="G63" i="6"/>
  <c r="G52" i="6"/>
  <c r="J49" i="6"/>
  <c r="H52" i="6"/>
  <c r="J47" i="6"/>
  <c r="J41" i="6"/>
  <c r="H36" i="6"/>
  <c r="G41" i="6"/>
  <c r="G29" i="6"/>
  <c r="J26" i="6"/>
  <c r="H29" i="6"/>
  <c r="K99" i="6"/>
  <c r="J99" i="6"/>
  <c r="I99" i="6"/>
  <c r="H99" i="6"/>
  <c r="K108" i="6"/>
  <c r="J108" i="6"/>
  <c r="I108" i="6"/>
  <c r="H108" i="6"/>
  <c r="K31" i="6"/>
  <c r="I31" i="6"/>
  <c r="K50" i="6"/>
  <c r="I50" i="6"/>
  <c r="K61" i="6"/>
  <c r="I61" i="6"/>
  <c r="K73" i="6"/>
  <c r="I73" i="6"/>
  <c r="G51" i="6"/>
  <c r="F88" i="6"/>
  <c r="G94" i="6"/>
  <c r="F106" i="6"/>
  <c r="H24" i="6"/>
  <c r="K38" i="6"/>
  <c r="I38" i="6"/>
  <c r="F39" i="6"/>
  <c r="H51" i="6"/>
  <c r="H58" i="6"/>
  <c r="H62" i="6"/>
  <c r="H70" i="6"/>
  <c r="H74" i="6"/>
  <c r="H82" i="6"/>
  <c r="G88" i="6"/>
  <c r="J40" i="6"/>
  <c r="K100" i="6"/>
  <c r="J100" i="6"/>
  <c r="I100" i="6"/>
  <c r="H100" i="6"/>
  <c r="K104" i="6"/>
  <c r="J104" i="6"/>
  <c r="I104" i="6"/>
  <c r="H104" i="6"/>
  <c r="K27" i="6"/>
  <c r="I27" i="6"/>
  <c r="F36" i="6"/>
  <c r="K43" i="6"/>
  <c r="I43" i="6"/>
  <c r="F51" i="6"/>
  <c r="F62" i="6"/>
  <c r="F70" i="6"/>
  <c r="K77" i="6"/>
  <c r="I77" i="6"/>
  <c r="F94" i="6"/>
  <c r="G24" i="6"/>
  <c r="G70" i="6"/>
  <c r="F110" i="6"/>
  <c r="K30" i="6"/>
  <c r="I30" i="6"/>
  <c r="K42" i="6"/>
  <c r="I42" i="6"/>
  <c r="K53" i="6"/>
  <c r="I53" i="6"/>
  <c r="K64" i="6"/>
  <c r="I64" i="6"/>
  <c r="F73" i="6"/>
  <c r="K84" i="6"/>
  <c r="I84" i="6"/>
  <c r="F85" i="6"/>
  <c r="G27" i="6"/>
  <c r="G61" i="6"/>
  <c r="K111" i="6"/>
  <c r="J111" i="6"/>
  <c r="I111" i="6"/>
  <c r="H111" i="6"/>
  <c r="K25" i="6"/>
  <c r="I25" i="6"/>
  <c r="F26" i="6"/>
  <c r="H27" i="6"/>
  <c r="K29" i="6"/>
  <c r="I29" i="6"/>
  <c r="F30" i="6"/>
  <c r="H31" i="6"/>
  <c r="K37" i="6"/>
  <c r="I37" i="6"/>
  <c r="F38" i="6"/>
  <c r="H39" i="6"/>
  <c r="K41" i="6"/>
  <c r="I41" i="6"/>
  <c r="F42" i="6"/>
  <c r="H43" i="6"/>
  <c r="K48" i="6"/>
  <c r="I48" i="6"/>
  <c r="H50" i="6"/>
  <c r="K52" i="6"/>
  <c r="I52" i="6"/>
  <c r="F53" i="6"/>
  <c r="H54" i="6"/>
  <c r="K59" i="6"/>
  <c r="I59" i="6"/>
  <c r="H61" i="6"/>
  <c r="K63" i="6"/>
  <c r="I63" i="6"/>
  <c r="F64" i="6"/>
  <c r="H65" i="6"/>
  <c r="K71" i="6"/>
  <c r="I71" i="6"/>
  <c r="F72" i="6"/>
  <c r="H73" i="6"/>
  <c r="K75" i="6"/>
  <c r="I75" i="6"/>
  <c r="H77" i="6"/>
  <c r="K83" i="6"/>
  <c r="I83" i="6"/>
  <c r="F84" i="6"/>
  <c r="K89" i="6"/>
  <c r="I89" i="6"/>
  <c r="H89" i="6"/>
  <c r="G93" i="6"/>
  <c r="J96" i="6"/>
  <c r="K106" i="6"/>
  <c r="J106" i="6"/>
  <c r="I106" i="6"/>
  <c r="H106" i="6"/>
  <c r="F24" i="6"/>
  <c r="F28" i="6"/>
  <c r="F40" i="6"/>
  <c r="F47" i="6"/>
  <c r="F58" i="6"/>
  <c r="F74" i="6"/>
  <c r="F82" i="6"/>
  <c r="G74" i="6"/>
  <c r="G82" i="6"/>
  <c r="F99" i="6"/>
  <c r="F108" i="6"/>
  <c r="F27" i="6"/>
  <c r="F31" i="6"/>
  <c r="K49" i="6"/>
  <c r="I49" i="6"/>
  <c r="K60" i="6"/>
  <c r="I60" i="6"/>
  <c r="F65" i="6"/>
  <c r="K76" i="6"/>
  <c r="I76" i="6"/>
  <c r="K87" i="6"/>
  <c r="I87" i="6"/>
  <c r="H87" i="6"/>
  <c r="K98" i="6"/>
  <c r="I98" i="6"/>
  <c r="H98" i="6"/>
  <c r="G99" i="6"/>
  <c r="J36" i="6"/>
  <c r="G39" i="6"/>
  <c r="G43" i="6"/>
  <c r="G65" i="6"/>
  <c r="K95" i="6"/>
  <c r="I95" i="6"/>
  <c r="H95" i="6"/>
  <c r="K105" i="6"/>
  <c r="J105" i="6"/>
  <c r="I105" i="6"/>
  <c r="H105" i="6"/>
  <c r="K109" i="6"/>
  <c r="J109" i="6"/>
  <c r="I109" i="6"/>
  <c r="H109" i="6"/>
  <c r="J27" i="6"/>
  <c r="G30" i="6"/>
  <c r="J31" i="6"/>
  <c r="G38" i="6"/>
  <c r="G42" i="6"/>
  <c r="J43" i="6"/>
  <c r="G49" i="6"/>
  <c r="J50" i="6"/>
  <c r="G53" i="6"/>
  <c r="G60" i="6"/>
  <c r="J61" i="6"/>
  <c r="G64" i="6"/>
  <c r="J73" i="6"/>
  <c r="G76" i="6"/>
  <c r="J77" i="6"/>
  <c r="G84" i="6"/>
  <c r="K86" i="6"/>
  <c r="I86" i="6"/>
  <c r="H86" i="6"/>
  <c r="G87" i="6"/>
  <c r="F95" i="6"/>
  <c r="K97" i="6"/>
  <c r="I97" i="6"/>
  <c r="H97" i="6"/>
  <c r="G98" i="6"/>
  <c r="F100" i="6"/>
  <c r="F105" i="6"/>
  <c r="F109" i="6"/>
  <c r="F111" i="6"/>
  <c r="K88" i="6"/>
  <c r="I88" i="6"/>
  <c r="H88" i="6"/>
  <c r="K110" i="6"/>
  <c r="J110" i="6"/>
  <c r="I110" i="6"/>
  <c r="H110" i="6"/>
  <c r="K39" i="6"/>
  <c r="I39" i="6"/>
  <c r="K54" i="6"/>
  <c r="I54" i="6"/>
  <c r="K65" i="6"/>
  <c r="I65" i="6"/>
  <c r="K85" i="6"/>
  <c r="I85" i="6"/>
  <c r="H85" i="6"/>
  <c r="K96" i="6"/>
  <c r="I96" i="6"/>
  <c r="H96" i="6"/>
  <c r="G28" i="6"/>
  <c r="G36" i="6"/>
  <c r="G40" i="6"/>
  <c r="G47" i="6"/>
  <c r="G58" i="6"/>
  <c r="G62" i="6"/>
  <c r="K93" i="6"/>
  <c r="I93" i="6"/>
  <c r="H93" i="6"/>
  <c r="F104" i="6"/>
  <c r="K26" i="6"/>
  <c r="I26" i="6"/>
  <c r="H28" i="6"/>
  <c r="H47" i="6"/>
  <c r="F50" i="6"/>
  <c r="F54" i="6"/>
  <c r="F61" i="6"/>
  <c r="K72" i="6"/>
  <c r="I72" i="6"/>
  <c r="F77" i="6"/>
  <c r="F96" i="6"/>
  <c r="G108" i="6"/>
  <c r="G31" i="6"/>
  <c r="G50" i="6"/>
  <c r="G54" i="6"/>
  <c r="G73" i="6"/>
  <c r="G77" i="6"/>
  <c r="G85" i="6"/>
  <c r="F93" i="6"/>
  <c r="K107" i="6"/>
  <c r="J107" i="6"/>
  <c r="I107" i="6"/>
  <c r="H107" i="6"/>
  <c r="K24" i="6"/>
  <c r="I24" i="6"/>
  <c r="F25" i="6"/>
  <c r="H26" i="6"/>
  <c r="K28" i="6"/>
  <c r="I28" i="6"/>
  <c r="F29" i="6"/>
  <c r="H30" i="6"/>
  <c r="K36" i="6"/>
  <c r="I36" i="6"/>
  <c r="F37" i="6"/>
  <c r="H38" i="6"/>
  <c r="K40" i="6"/>
  <c r="I40" i="6"/>
  <c r="F41" i="6"/>
  <c r="H42" i="6"/>
  <c r="K47" i="6"/>
  <c r="I47" i="6"/>
  <c r="F48" i="6"/>
  <c r="H49" i="6"/>
  <c r="K51" i="6"/>
  <c r="I51" i="6"/>
  <c r="F52" i="6"/>
  <c r="H53" i="6"/>
  <c r="K58" i="6"/>
  <c r="I58" i="6"/>
  <c r="F59" i="6"/>
  <c r="H60" i="6"/>
  <c r="K62" i="6"/>
  <c r="I62" i="6"/>
  <c r="F63" i="6"/>
  <c r="H64" i="6"/>
  <c r="K70" i="6"/>
  <c r="I70" i="6"/>
  <c r="F71" i="6"/>
  <c r="H72" i="6"/>
  <c r="K74" i="6"/>
  <c r="I74" i="6"/>
  <c r="F75" i="6"/>
  <c r="H76" i="6"/>
  <c r="K82" i="6"/>
  <c r="I82" i="6"/>
  <c r="F83" i="6"/>
  <c r="H84" i="6"/>
  <c r="J87" i="6"/>
  <c r="F89" i="6"/>
  <c r="K94" i="6"/>
  <c r="I94" i="6"/>
  <c r="H94" i="6"/>
  <c r="G95" i="6"/>
  <c r="J98" i="6"/>
  <c r="G100" i="6"/>
  <c r="G105" i="6"/>
  <c r="G107" i="6"/>
  <c r="G109" i="6"/>
  <c r="G111" i="6"/>
</calcChain>
</file>

<file path=xl/sharedStrings.xml><?xml version="1.0" encoding="utf-8"?>
<sst xmlns="http://schemas.openxmlformats.org/spreadsheetml/2006/main" count="185" uniqueCount="68">
  <si>
    <t xml:space="preserve">Tanggal </t>
  </si>
  <si>
    <t xml:space="preserve">Mean </t>
  </si>
  <si>
    <t>SD</t>
  </si>
  <si>
    <t>UIL</t>
  </si>
  <si>
    <t>LIL</t>
  </si>
  <si>
    <t>UWL</t>
  </si>
  <si>
    <t>LWL</t>
  </si>
  <si>
    <t>UCL</t>
  </si>
  <si>
    <t>LCL</t>
  </si>
  <si>
    <t>Batch/Replika</t>
  </si>
  <si>
    <t>FORMULIR PEMBUATAN DAN JAMINAN MUTU LARUTAN DAN PADATAN PENGEKSTRAK</t>
  </si>
  <si>
    <t>Pusat Laboratorium Narkotika</t>
  </si>
  <si>
    <t xml:space="preserve">   Badan Narkotika Nasional</t>
  </si>
  <si>
    <t>A. Pembuatan</t>
  </si>
  <si>
    <t>Bahan Ekstraksi</t>
  </si>
  <si>
    <t>Tanggal Pembuatan</t>
  </si>
  <si>
    <t>Jumlah yang dibuat (Botol)</t>
  </si>
  <si>
    <t>Larutan Ekstraksi</t>
  </si>
  <si>
    <t>Volume yang dibuat (mL)</t>
  </si>
  <si>
    <t>Larutan NaOH 0,1 N</t>
  </si>
  <si>
    <t xml:space="preserve">Pembuat </t>
  </si>
  <si>
    <t>Nama Standar / Kode Standar</t>
  </si>
  <si>
    <r>
      <t>B. Quality Control</t>
    </r>
    <r>
      <rPr>
        <b/>
        <sz val="9"/>
        <color rgb="FF000000"/>
        <rFont val="Arial"/>
        <family val="2"/>
      </rPr>
      <t xml:space="preserve"> (Pengujian)</t>
    </r>
  </si>
  <si>
    <t>B.1. BAHAN DAN SEDIAAN</t>
  </si>
  <si>
    <t>B.1.1. Perhitungan Terhadap Area Metamfetamina</t>
  </si>
  <si>
    <t>:</t>
  </si>
  <si>
    <t>B.1.2. Perhitungan terhadap Waktu Retensi (Rt) Metamfetamina</t>
  </si>
  <si>
    <t>Rt</t>
  </si>
  <si>
    <t>Keterangan  :</t>
  </si>
  <si>
    <t>Rata-rata  Keseluruhan</t>
  </si>
  <si>
    <t>Waktu Retensi</t>
  </si>
  <si>
    <t>Upper Information Limit</t>
  </si>
  <si>
    <t>Mean  + SD</t>
  </si>
  <si>
    <t>Lower Information Limit</t>
  </si>
  <si>
    <t>Mean  - SD</t>
  </si>
  <si>
    <t>Upper Warning Limit</t>
  </si>
  <si>
    <t>Mean  + 2xSD</t>
  </si>
  <si>
    <t>Lower Warning Limit</t>
  </si>
  <si>
    <t>Mean  - 2xSD</t>
  </si>
  <si>
    <t>Upper Control Limit</t>
  </si>
  <si>
    <t>Mean  + 3xSD</t>
  </si>
  <si>
    <t>Lower Control Limit</t>
  </si>
  <si>
    <t>Mean  - 3xSD</t>
  </si>
  <si>
    <t>B.1.3. Perhitungan Terhadap Area MDMA</t>
  </si>
  <si>
    <t>Area</t>
  </si>
  <si>
    <t>B.1.4. Perhitungan terhadap Waktu Retensi (Rt) MDMA</t>
  </si>
  <si>
    <t>B.2. SPESIMEN BIOLOGI DAN TOKSIKOLOGI</t>
  </si>
  <si>
    <t>B.2.1. Perhitungan Terhadap Area Metamfetamina</t>
  </si>
  <si>
    <t>B.2.2. Perhitungan terhadap Waktu Retensi (Rt) Metamfetamina</t>
  </si>
  <si>
    <t>B.2.3. Perhitungan Terhadap Area MDMA</t>
  </si>
  <si>
    <t>C. CONTROL CHART</t>
  </si>
  <si>
    <t>B.2.4. Perhitungan terhadap Waktu Retensi (Rt) MDMA</t>
  </si>
  <si>
    <t>D. SYARAT KBERTERIMAAN / KECENDERUNGAN DATA TIDAK DI LUAR PENGENDALIAN STATISTIKA</t>
  </si>
  <si>
    <t>°</t>
  </si>
  <si>
    <t>Nilai Rata-rata Area dan Waktu Retensi (Rt) kurang dari nilai UCL dan lebih dari LCL</t>
  </si>
  <si>
    <t>Tidak boleh terdapat 3 dari 4 data berturut-turut di atas nilai UWL dan di bawah LWL</t>
  </si>
  <si>
    <t>Tidak boleh terdapat 4 dari 5 data berturut-turut pada ± 1 SD &lt; X &lt; ± 2SD</t>
  </si>
  <si>
    <t>Tidak boleh terdapat 8 data berturut - turut di atas atau di bawah mean</t>
  </si>
  <si>
    <t>Tidak boleh terdapat 8 data berturut - turut di atas UWL atau di bawah LWL</t>
  </si>
  <si>
    <t>Tidak boleh terdapat 6 data berturut - turut turun atau naik</t>
  </si>
  <si>
    <t>Tidak boleh terdapat 14 data berturut - turut turun - naik</t>
  </si>
  <si>
    <t>Tidak boleh terdapat 15 data di batas ± 1 SD</t>
  </si>
  <si>
    <t>E. SIMPULAN</t>
  </si>
  <si>
    <t>Penguji</t>
  </si>
  <si>
    <t>*) diisi sesuai jabatan yang berlaku</t>
  </si>
  <si>
    <t>nama</t>
  </si>
  <si>
    <t>Jabatan</t>
  </si>
  <si>
    <t>….........................................................*)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</si>
</sst>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Rp&quot;* #,##0_-;\-&quot;Rp&quot;* #,##0_-;_-&quot;Rp&quot;* &quot;-&quot;_-;_-@_-"/>
    <numFmt numFmtId="168" formatCode="0.0"/>
    <numFmt numFmtId="169" formatCode="0.000"/>
    <numFmt numFmtId="170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i/>
      <sz val="9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0"/>
      <color rgb="FF00000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2" fillId="0" borderId="0"/>
  </cellStyleXfs>
  <cellXfs count="97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0" borderId="1" xfId="0" applyFont="1" applyBorder="1"/>
    <xf numFmtId="0" fontId="9" fillId="0" borderId="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3" fillId="0" borderId="0" xfId="0" applyFont="1"/>
    <xf numFmtId="0" fontId="14" fillId="0" borderId="0" xfId="2" applyFont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2" fillId="0" borderId="0" xfId="0" applyFont="1" applyAlignment="1">
      <alignment horizontal="left" vertical="top"/>
    </xf>
    <xf numFmtId="0" fontId="2" fillId="0" borderId="0" xfId="2" applyFont="1"/>
    <xf numFmtId="0" fontId="15" fillId="0" borderId="0" xfId="2" applyFont="1"/>
    <xf numFmtId="0" fontId="6" fillId="0" borderId="7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 readingOrder="1"/>
    </xf>
    <xf numFmtId="0" fontId="17" fillId="0" borderId="8" xfId="2" applyFont="1" applyBorder="1"/>
    <xf numFmtId="0" fontId="17" fillId="0" borderId="4" xfId="2" applyFont="1" applyBorder="1"/>
    <xf numFmtId="0" fontId="18" fillId="0" borderId="4" xfId="2" applyFont="1" applyBorder="1"/>
    <xf numFmtId="0" fontId="17" fillId="0" borderId="5" xfId="2" applyFont="1" applyBorder="1"/>
    <xf numFmtId="0" fontId="18" fillId="0" borderId="0" xfId="2" applyFont="1"/>
    <xf numFmtId="0" fontId="18" fillId="0" borderId="5" xfId="2" applyFont="1" applyBorder="1" applyAlignment="1">
      <alignment horizontal="right"/>
    </xf>
    <xf numFmtId="0" fontId="10" fillId="0" borderId="0" xfId="0" applyFont="1"/>
    <xf numFmtId="0" fontId="17" fillId="0" borderId="5" xfId="2" applyFont="1" applyBorder="1" applyAlignment="1">
      <alignment horizontal="right" vertical="top"/>
    </xf>
    <xf numFmtId="0" fontId="18" fillId="0" borderId="5" xfId="2" applyFont="1" applyBorder="1" applyAlignment="1">
      <alignment horizontal="right" vertical="top" wrapText="1"/>
    </xf>
    <xf numFmtId="0" fontId="18" fillId="0" borderId="10" xfId="2" applyFont="1" applyBorder="1" applyAlignment="1">
      <alignment horizontal="right" vertical="center"/>
    </xf>
    <xf numFmtId="0" fontId="18" fillId="0" borderId="3" xfId="2" applyFont="1" applyBorder="1" applyAlignment="1">
      <alignment horizontal="right" vertical="center"/>
    </xf>
    <xf numFmtId="0" fontId="18" fillId="0" borderId="3" xfId="2" applyFont="1" applyBorder="1" applyAlignment="1">
      <alignment vertical="top"/>
    </xf>
    <xf numFmtId="0" fontId="18" fillId="0" borderId="3" xfId="2" applyFont="1" applyBorder="1"/>
    <xf numFmtId="0" fontId="18" fillId="0" borderId="0" xfId="2" applyFont="1" applyAlignment="1">
      <alignment horizontal="right" vertical="center"/>
    </xf>
    <xf numFmtId="0" fontId="17" fillId="0" borderId="8" xfId="2" applyFont="1" applyBorder="1" applyAlignment="1">
      <alignment horizontal="left" vertical="center"/>
    </xf>
    <xf numFmtId="0" fontId="17" fillId="0" borderId="4" xfId="2" applyFont="1" applyBorder="1" applyAlignment="1">
      <alignment horizontal="left" vertical="center"/>
    </xf>
    <xf numFmtId="0" fontId="18" fillId="0" borderId="5" xfId="2" applyFont="1" applyBorder="1"/>
    <xf numFmtId="0" fontId="9" fillId="0" borderId="0" xfId="0" applyFont="1"/>
    <xf numFmtId="0" fontId="17" fillId="0" borderId="10" xfId="2" applyFont="1" applyBorder="1"/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18" fillId="0" borderId="5" xfId="2" applyFont="1" applyBorder="1" applyAlignment="1">
      <alignment horizontal="left" vertical="top"/>
    </xf>
    <xf numFmtId="0" fontId="18" fillId="0" borderId="0" xfId="2" applyFont="1" applyBorder="1" applyAlignment="1">
      <alignment horizontal="left" vertical="top"/>
    </xf>
    <xf numFmtId="0" fontId="18" fillId="0" borderId="5" xfId="2" applyFont="1" applyBorder="1" applyAlignment="1">
      <alignment horizontal="left" vertical="top" wrapText="1"/>
    </xf>
    <xf numFmtId="0" fontId="17" fillId="0" borderId="3" xfId="2" applyFont="1" applyBorder="1"/>
    <xf numFmtId="0" fontId="18" fillId="0" borderId="9" xfId="2" applyFont="1" applyBorder="1"/>
    <xf numFmtId="0" fontId="18" fillId="0" borderId="15" xfId="2" applyFont="1" applyBorder="1" applyAlignment="1">
      <alignment horizontal="left" vertical="top"/>
    </xf>
    <xf numFmtId="0" fontId="18" fillId="0" borderId="11" xfId="2" applyFont="1" applyBorder="1"/>
    <xf numFmtId="0" fontId="17" fillId="0" borderId="0" xfId="2" applyFont="1" applyBorder="1"/>
    <xf numFmtId="0" fontId="18" fillId="0" borderId="0" xfId="2" applyFont="1" applyBorder="1"/>
    <xf numFmtId="0" fontId="18" fillId="0" borderId="15" xfId="2" applyFont="1" applyBorder="1"/>
    <xf numFmtId="0" fontId="10" fillId="0" borderId="0" xfId="0" applyFont="1" applyBorder="1"/>
    <xf numFmtId="0" fontId="18" fillId="0" borderId="0" xfId="2" applyFont="1" applyBorder="1" applyAlignment="1">
      <alignment vertical="top"/>
    </xf>
    <xf numFmtId="0" fontId="18" fillId="0" borderId="0" xfId="2" applyFont="1" applyBorder="1" applyAlignment="1">
      <alignment vertical="top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7" fillId="0" borderId="0" xfId="2" applyFont="1" applyAlignment="1">
      <alignment horizontal="right" vertical="center"/>
    </xf>
    <xf numFmtId="0" fontId="18" fillId="0" borderId="0" xfId="2" applyFont="1" applyAlignment="1">
      <alignment horizontal="left" vertical="center"/>
    </xf>
    <xf numFmtId="168" fontId="10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right"/>
    </xf>
    <xf numFmtId="0" fontId="18" fillId="0" borderId="0" xfId="2" applyFont="1" applyAlignment="1">
      <alignment horizontal="left"/>
    </xf>
    <xf numFmtId="2" fontId="18" fillId="0" borderId="0" xfId="2" applyNumberFormat="1" applyFont="1" applyAlignment="1">
      <alignment horizontal="center" vertical="center"/>
    </xf>
    <xf numFmtId="2" fontId="18" fillId="0" borderId="0" xfId="2" applyNumberFormat="1" applyFont="1" applyAlignment="1">
      <alignment horizontal="left" vertical="center"/>
    </xf>
    <xf numFmtId="168" fontId="19" fillId="0" borderId="0" xfId="2" applyNumberFormat="1" applyFont="1" applyAlignment="1">
      <alignment horizontal="center" vertical="center"/>
    </xf>
    <xf numFmtId="168" fontId="18" fillId="0" borderId="0" xfId="2" applyNumberFormat="1" applyFont="1" applyAlignment="1">
      <alignment horizontal="center" vertical="center"/>
    </xf>
    <xf numFmtId="0" fontId="18" fillId="0" borderId="10" xfId="2" applyFont="1" applyBorder="1" applyAlignment="1">
      <alignment horizontal="left" vertical="top"/>
    </xf>
    <xf numFmtId="0" fontId="18" fillId="0" borderId="3" xfId="2" applyFont="1" applyBorder="1" applyAlignment="1">
      <alignment horizontal="left" vertical="top"/>
    </xf>
    <xf numFmtId="0" fontId="18" fillId="0" borderId="11" xfId="2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6" fillId="0" borderId="4" xfId="1" applyNumberFormat="1" applyFont="1" applyBorder="1" applyAlignment="1">
      <alignment horizontal="left" vertical="top"/>
    </xf>
    <xf numFmtId="0" fontId="6" fillId="0" borderId="9" xfId="1" applyNumberFormat="1" applyFont="1" applyBorder="1" applyAlignment="1">
      <alignment horizontal="left" vertical="top"/>
    </xf>
    <xf numFmtId="0" fontId="6" fillId="0" borderId="3" xfId="1" applyNumberFormat="1" applyFont="1" applyBorder="1" applyAlignment="1">
      <alignment horizontal="left" vertical="top"/>
    </xf>
    <xf numFmtId="0" fontId="6" fillId="0" borderId="11" xfId="1" applyNumberFormat="1" applyFont="1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2" fontId="7" fillId="0" borderId="1" xfId="0" applyNumberFormat="1" applyFont="1" applyBorder="1"/>
    <xf numFmtId="169" fontId="7" fillId="0" borderId="1" xfId="0" applyNumberFormat="1" applyFont="1" applyBorder="1"/>
    <xf numFmtId="170" fontId="7" fillId="0" borderId="1" xfId="0" applyNumberFormat="1" applyFont="1" applyBorder="1"/>
  </cellXfs>
  <cellStyles count="3">
    <cellStyle name="Mata Uang [0]" xfId="1" builtinId="7"/>
    <cellStyle name="Normal" xfId="0" builtinId="0"/>
    <cellStyle name="Normal 2" xfId="2" xr:uid="{E813DD54-A17D-4078-96BF-39C8E439DC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AREA METAMFETAMINA </a:t>
            </a:r>
          </a:p>
          <a:p>
            <a:pPr>
              <a:defRPr/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BAHAN SEDIAAN</a:t>
            </a:r>
            <a:endParaRPr lang="en-US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'52a'!$C$23</c:f>
              <c:strCache>
                <c:ptCount val="1"/>
                <c:pt idx="0">
                  <c:v>Area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'52a'!$C$24:$C$31</c:f>
              <c:numCache>
                <c:formatCode>General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1A-4A05-9503-D48F460D4DDB}"/>
            </c:ext>
          </c:extLst>
        </c:ser>
        <c:ser>
          <c:idx val="5"/>
          <c:order val="1"/>
          <c:tx>
            <c:strRef>
              <c:f>'52a'!$J$23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'52a'!$J$24:$J$31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1A-4A05-9503-D48F460D4DDB}"/>
            </c:ext>
          </c:extLst>
        </c:ser>
        <c:ser>
          <c:idx val="3"/>
          <c:order val="2"/>
          <c:tx>
            <c:strRef>
              <c:f>'52a'!$H$23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val>
            <c:numRef>
              <c:f>'52a'!$H$24:$H$31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1A-4A05-9503-D48F460D4DDB}"/>
            </c:ext>
          </c:extLst>
        </c:ser>
        <c:ser>
          <c:idx val="2"/>
          <c:order val="3"/>
          <c:tx>
            <c:strRef>
              <c:f>'52a'!$F$23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val>
            <c:numRef>
              <c:f>'52a'!$F$24:$F$31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1A-4A05-9503-D48F460D4DDB}"/>
            </c:ext>
          </c:extLst>
        </c:ser>
        <c:ser>
          <c:idx val="7"/>
          <c:order val="4"/>
          <c:tx>
            <c:strRef>
              <c:f>'52a'!$D$23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'52a'!$B$24:$B$31</c:f>
              <c:numCache>
                <c:formatCode>General</c:formatCode>
                <c:ptCount val="8"/>
              </c:numCache>
            </c:numRef>
          </c:cat>
          <c:val>
            <c:numRef>
              <c:f>'52a'!$D$24:$D$31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F1A-4A05-9503-D48F460D4DDB}"/>
            </c:ext>
          </c:extLst>
        </c:ser>
        <c:ser>
          <c:idx val="1"/>
          <c:order val="5"/>
          <c:tx>
            <c:strRef>
              <c:f>'52a'!$G$23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val>
            <c:numRef>
              <c:f>'52a'!$G$24:$G$31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F1A-4A05-9503-D48F460D4DDB}"/>
            </c:ext>
          </c:extLst>
        </c:ser>
        <c:ser>
          <c:idx val="4"/>
          <c:order val="6"/>
          <c:tx>
            <c:strRef>
              <c:f>'52a'!$I$23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val>
            <c:numRef>
              <c:f>'52a'!$I$24:$I$31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F1A-4A05-9503-D48F460D4DDB}"/>
            </c:ext>
          </c:extLst>
        </c:ser>
        <c:ser>
          <c:idx val="6"/>
          <c:order val="7"/>
          <c:tx>
            <c:strRef>
              <c:f>'52a'!$K$23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'52a'!$K$24:$K$31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F1A-4A05-9503-D48F460D4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  <c:min val="89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Rt METAMFETAMINA </a:t>
            </a:r>
          </a:p>
          <a:p>
            <a:pPr>
              <a:defRPr/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BAHAN SEDIAAN</a:t>
            </a:r>
            <a:endParaRPr lang="en-US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'52a'!$C$35</c:f>
              <c:strCache>
                <c:ptCount val="1"/>
                <c:pt idx="0">
                  <c:v>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'52a'!$C$36:$C$43</c:f>
              <c:numCache>
                <c:formatCode>General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3-4ACF-A9E7-B795AAC8F5AD}"/>
            </c:ext>
          </c:extLst>
        </c:ser>
        <c:ser>
          <c:idx val="5"/>
          <c:order val="1"/>
          <c:tx>
            <c:strRef>
              <c:f>'52a'!$J$35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'52a'!$J$36:$J$43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63-4ACF-A9E7-B795AAC8F5AD}"/>
            </c:ext>
          </c:extLst>
        </c:ser>
        <c:ser>
          <c:idx val="3"/>
          <c:order val="2"/>
          <c:tx>
            <c:strRef>
              <c:f>'52a'!$H$35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'52a'!$H$36:$H$43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63-4ACF-A9E7-B795AAC8F5AD}"/>
            </c:ext>
          </c:extLst>
        </c:ser>
        <c:ser>
          <c:idx val="2"/>
          <c:order val="3"/>
          <c:tx>
            <c:strRef>
              <c:f>'52a'!$F$35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'52a'!$F$36:$F$43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63-4ACF-A9E7-B795AAC8F5AD}"/>
            </c:ext>
          </c:extLst>
        </c:ser>
        <c:ser>
          <c:idx val="7"/>
          <c:order val="4"/>
          <c:tx>
            <c:strRef>
              <c:f>'52a'!$D$35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'52a'!$D$36:$D$43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063-4ACF-A9E7-B795AAC8F5AD}"/>
            </c:ext>
          </c:extLst>
        </c:ser>
        <c:ser>
          <c:idx val="1"/>
          <c:order val="5"/>
          <c:tx>
            <c:strRef>
              <c:f>'52a'!$G$35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'52a'!$G$36:$G$43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63-4ACF-A9E7-B795AAC8F5AD}"/>
            </c:ext>
          </c:extLst>
        </c:ser>
        <c:ser>
          <c:idx val="4"/>
          <c:order val="6"/>
          <c:tx>
            <c:strRef>
              <c:f>'52a'!$I$35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'52a'!$I$36:$I$43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063-4ACF-A9E7-B795AAC8F5AD}"/>
            </c:ext>
          </c:extLst>
        </c:ser>
        <c:ser>
          <c:idx val="6"/>
          <c:order val="7"/>
          <c:tx>
            <c:strRef>
              <c:f>'52a'!$K$35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'52a'!$B$36:$B$43</c:f>
              <c:numCache>
                <c:formatCode>General</c:formatCode>
                <c:ptCount val="8"/>
              </c:numCache>
            </c:numRef>
          </c:cat>
          <c:val>
            <c:numRef>
              <c:f>'52a'!$K$36:$K$43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063-4ACF-A9E7-B795AAC8F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  <c:min val="6.286000000000000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AREA MDMA </a:t>
            </a:r>
          </a:p>
          <a:p>
            <a:pPr>
              <a:defRPr/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BAHAN SEDIAAN</a:t>
            </a:r>
            <a:endParaRPr lang="en-US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'52a'!$C$46</c:f>
              <c:strCache>
                <c:ptCount val="1"/>
                <c:pt idx="0">
                  <c:v>Area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'52a'!$C$47:$C$54</c:f>
              <c:numCache>
                <c:formatCode>General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8D-42FF-BAF8-D98E93070FA0}"/>
            </c:ext>
          </c:extLst>
        </c:ser>
        <c:ser>
          <c:idx val="5"/>
          <c:order val="1"/>
          <c:tx>
            <c:strRef>
              <c:f>'52a'!$J$46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'52a'!$J$47:$J$54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8D-42FF-BAF8-D98E93070FA0}"/>
            </c:ext>
          </c:extLst>
        </c:ser>
        <c:ser>
          <c:idx val="3"/>
          <c:order val="2"/>
          <c:tx>
            <c:strRef>
              <c:f>'52a'!$H$46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'52a'!$H$47:$H$54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8D-42FF-BAF8-D98E93070FA0}"/>
            </c:ext>
          </c:extLst>
        </c:ser>
        <c:ser>
          <c:idx val="2"/>
          <c:order val="3"/>
          <c:tx>
            <c:strRef>
              <c:f>'52a'!$F$46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'52a'!$F$47:$F$54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8D-42FF-BAF8-D98E93070FA0}"/>
            </c:ext>
          </c:extLst>
        </c:ser>
        <c:ser>
          <c:idx val="7"/>
          <c:order val="4"/>
          <c:tx>
            <c:strRef>
              <c:f>'52a'!$D$46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'52a'!$D$47:$D$54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8D-42FF-BAF8-D98E93070FA0}"/>
            </c:ext>
          </c:extLst>
        </c:ser>
        <c:ser>
          <c:idx val="1"/>
          <c:order val="5"/>
          <c:tx>
            <c:strRef>
              <c:f>'52a'!$G$46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'52a'!$G$47:$G$54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8D-42FF-BAF8-D98E93070FA0}"/>
            </c:ext>
          </c:extLst>
        </c:ser>
        <c:ser>
          <c:idx val="4"/>
          <c:order val="6"/>
          <c:tx>
            <c:strRef>
              <c:f>'52a'!$I$46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'52a'!$I$47:$I$54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E8D-42FF-BAF8-D98E93070FA0}"/>
            </c:ext>
          </c:extLst>
        </c:ser>
        <c:ser>
          <c:idx val="6"/>
          <c:order val="7"/>
          <c:tx>
            <c:strRef>
              <c:f>'52a'!$K$46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'52a'!$B$47:$B$54</c:f>
              <c:numCache>
                <c:formatCode>General</c:formatCode>
                <c:ptCount val="8"/>
              </c:numCache>
            </c:numRef>
          </c:cat>
          <c:val>
            <c:numRef>
              <c:f>'52a'!$K$47:$K$54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E8D-42FF-BAF8-D98E93070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Rt MDMA </a:t>
            </a:r>
          </a:p>
          <a:p>
            <a:pPr>
              <a:defRPr/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BAHAN SEDIAAN</a:t>
            </a:r>
            <a:endParaRPr lang="en-US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'52a'!$C$57</c:f>
              <c:strCache>
                <c:ptCount val="1"/>
                <c:pt idx="0">
                  <c:v>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'52a'!$C$58:$C$65</c:f>
              <c:numCache>
                <c:formatCode>0.000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69-4747-A032-1C994439A361}"/>
            </c:ext>
          </c:extLst>
        </c:ser>
        <c:ser>
          <c:idx val="5"/>
          <c:order val="1"/>
          <c:tx>
            <c:strRef>
              <c:f>'52a'!$J$57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'52a'!$J$58:$J$65</c:f>
              <c:numCache>
                <c:formatCode>0.0000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69-4747-A032-1C994439A361}"/>
            </c:ext>
          </c:extLst>
        </c:ser>
        <c:ser>
          <c:idx val="3"/>
          <c:order val="2"/>
          <c:tx>
            <c:strRef>
              <c:f>'52a'!$H$57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'52a'!$H$58:$H$65</c:f>
              <c:numCache>
                <c:formatCode>0.0000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69-4747-A032-1C994439A361}"/>
            </c:ext>
          </c:extLst>
        </c:ser>
        <c:ser>
          <c:idx val="2"/>
          <c:order val="3"/>
          <c:tx>
            <c:strRef>
              <c:f>'52a'!$F$57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'52a'!$F$58:$F$65</c:f>
              <c:numCache>
                <c:formatCode>0.0000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69-4747-A032-1C994439A361}"/>
            </c:ext>
          </c:extLst>
        </c:ser>
        <c:ser>
          <c:idx val="7"/>
          <c:order val="4"/>
          <c:tx>
            <c:strRef>
              <c:f>'52a'!$D$57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'52a'!$D$58:$D$65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69-4747-A032-1C994439A361}"/>
            </c:ext>
          </c:extLst>
        </c:ser>
        <c:ser>
          <c:idx val="1"/>
          <c:order val="5"/>
          <c:tx>
            <c:strRef>
              <c:f>'52a'!$G$57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'52a'!$G$58:$G$65</c:f>
              <c:numCache>
                <c:formatCode>0.0000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69-4747-A032-1C994439A361}"/>
            </c:ext>
          </c:extLst>
        </c:ser>
        <c:ser>
          <c:idx val="4"/>
          <c:order val="6"/>
          <c:tx>
            <c:strRef>
              <c:f>'52a'!$I$57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'52a'!$I$58:$I$65</c:f>
              <c:numCache>
                <c:formatCode>0.0000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069-4747-A032-1C994439A361}"/>
            </c:ext>
          </c:extLst>
        </c:ser>
        <c:ser>
          <c:idx val="6"/>
          <c:order val="7"/>
          <c:tx>
            <c:strRef>
              <c:f>'52a'!$K$57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'52a'!$B$58:$B$65</c:f>
              <c:numCache>
                <c:formatCode>General</c:formatCode>
                <c:ptCount val="8"/>
              </c:numCache>
            </c:numRef>
          </c:cat>
          <c:val>
            <c:numRef>
              <c:f>'52a'!$K$58:$K$65</c:f>
              <c:numCache>
                <c:formatCode>0.0000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069-4747-A032-1C994439A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  <c:max val="10.635"/>
          <c:min val="10.62399999999999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 sz="900" b="1" i="1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 CHART </a:t>
            </a:r>
            <a:r>
              <a:rPr lang="en-US" sz="9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AREA MDMA 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 sz="9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BAHAN SEDIAAN</a:t>
            </a:r>
          </a:p>
        </c:rich>
      </c:tx>
      <c:layout>
        <c:manualLayout>
          <c:xMode val="edge"/>
          <c:yMode val="edge"/>
          <c:x val="0.23804040261624299"/>
          <c:y val="6.8510934303365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31E-2"/>
          <c:y val="0.24711629099531437"/>
          <c:w val="0.80449749793387615"/>
          <c:h val="0.63290696636757837"/>
        </c:manualLayout>
      </c:layout>
      <c:lineChart>
        <c:grouping val="standard"/>
        <c:varyColors val="0"/>
        <c:ser>
          <c:idx val="1"/>
          <c:order val="0"/>
          <c:tx>
            <c:strRef>
              <c:f>'52a'!$C$92</c:f>
              <c:strCache>
                <c:ptCount val="1"/>
                <c:pt idx="0">
                  <c:v>Area</c:v>
                </c:pt>
              </c:strCache>
            </c:strRef>
          </c:tx>
          <c:marker>
            <c:symbol val="circle"/>
            <c:size val="9"/>
            <c:spPr>
              <a:solidFill>
                <a:srgbClr val="0070C0"/>
              </a:solidFill>
            </c:spPr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'52a'!$C$93:$C$100</c:f>
              <c:numCache>
                <c:formatCode>General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D0-4A50-8D2D-D7AE0C7207CD}"/>
            </c:ext>
          </c:extLst>
        </c:ser>
        <c:ser>
          <c:idx val="2"/>
          <c:order val="1"/>
          <c:tx>
            <c:strRef>
              <c:f>'52a'!$H$92</c:f>
              <c:strCache>
                <c:ptCount val="1"/>
                <c:pt idx="0">
                  <c:v>UWL</c:v>
                </c:pt>
              </c:strCache>
            </c:strRef>
          </c:tx>
          <c:spPr>
            <a:ln w="22225">
              <a:solidFill>
                <a:srgbClr val="FFFF0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'52a'!$H$93:$H$100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D0-4A50-8D2D-D7AE0C7207CD}"/>
            </c:ext>
          </c:extLst>
        </c:ser>
        <c:ser>
          <c:idx val="6"/>
          <c:order val="2"/>
          <c:tx>
            <c:strRef>
              <c:f>'52a'!$J$92</c:f>
              <c:strCache>
                <c:ptCount val="1"/>
                <c:pt idx="0">
                  <c:v>UCL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'52a'!$J$93:$J$100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D0-4A50-8D2D-D7AE0C7207CD}"/>
            </c:ext>
          </c:extLst>
        </c:ser>
        <c:ser>
          <c:idx val="3"/>
          <c:order val="3"/>
          <c:tx>
            <c:strRef>
              <c:f>'52a'!$F$92</c:f>
              <c:strCache>
                <c:ptCount val="1"/>
                <c:pt idx="0">
                  <c:v>UIL</c:v>
                </c:pt>
              </c:strCache>
            </c:strRef>
          </c:tx>
          <c:spPr>
            <a:ln w="22225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'52a'!$F$93:$F$100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D0-4A50-8D2D-D7AE0C7207CD}"/>
            </c:ext>
          </c:extLst>
        </c:ser>
        <c:ser>
          <c:idx val="4"/>
          <c:order val="4"/>
          <c:tx>
            <c:strRef>
              <c:f>'52a'!$D$92</c:f>
              <c:strCache>
                <c:ptCount val="1"/>
                <c:pt idx="0">
                  <c:v>Mean </c:v>
                </c:pt>
              </c:strCache>
            </c:strRef>
          </c:tx>
          <c:spPr>
            <a:ln w="25400">
              <a:solidFill>
                <a:schemeClr val="tx1">
                  <a:lumMod val="95000"/>
                  <a:lumOff val="5000"/>
                </a:schemeClr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'52a'!$D$93:$D$100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D0-4A50-8D2D-D7AE0C7207CD}"/>
            </c:ext>
          </c:extLst>
        </c:ser>
        <c:ser>
          <c:idx val="0"/>
          <c:order val="5"/>
          <c:tx>
            <c:strRef>
              <c:f>'52a'!$G$92</c:f>
              <c:strCache>
                <c:ptCount val="1"/>
                <c:pt idx="0">
                  <c:v>LIL</c:v>
                </c:pt>
              </c:strCache>
            </c:strRef>
          </c:tx>
          <c:spPr>
            <a:ln w="22225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'52a'!$G$93:$G$100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D0-4A50-8D2D-D7AE0C7207CD}"/>
            </c:ext>
          </c:extLst>
        </c:ser>
        <c:ser>
          <c:idx val="5"/>
          <c:order val="6"/>
          <c:tx>
            <c:strRef>
              <c:f>'52a'!$I$92</c:f>
              <c:strCache>
                <c:ptCount val="1"/>
                <c:pt idx="0">
                  <c:v>LWL</c:v>
                </c:pt>
              </c:strCache>
            </c:strRef>
          </c:tx>
          <c:spPr>
            <a:ln w="22225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'52a'!$I$93:$I$100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CD0-4A50-8D2D-D7AE0C7207CD}"/>
            </c:ext>
          </c:extLst>
        </c:ser>
        <c:ser>
          <c:idx val="7"/>
          <c:order val="7"/>
          <c:tx>
            <c:strRef>
              <c:f>'52a'!$K$92</c:f>
              <c:strCache>
                <c:ptCount val="1"/>
                <c:pt idx="0">
                  <c:v>LCL</c:v>
                </c:pt>
              </c:strCache>
            </c:strRef>
          </c:tx>
          <c:spPr>
            <a:ln w="381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'52a'!$K$93:$K$100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CD0-4A50-8D2D-D7AE0C720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40544"/>
        <c:axId val="98558720"/>
      </c:lineChart>
      <c:catAx>
        <c:axId val="985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985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558720"/>
        <c:scaling>
          <c:orientation val="minMax"/>
          <c:min val="40000"/>
        </c:scaling>
        <c:delete val="0"/>
        <c:axPos val="l"/>
        <c:majorGridlines>
          <c:spPr>
            <a:ln w="3175">
              <a:noFill/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54054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8513893063385651"/>
          <c:y val="4.7972004590766247E-2"/>
          <c:w val="0.11168546382147901"/>
          <c:h val="0.906879608451507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AREA METAMFETAMINA </a:t>
            </a:r>
          </a:p>
          <a:p>
            <a:pPr>
              <a:defRPr/>
            </a:pP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SPESIMEN BIOLOGI DAN TOKSIKOLOGI</a:t>
            </a:r>
            <a:endParaRPr lang="en-US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'52a'!$C$69</c:f>
              <c:strCache>
                <c:ptCount val="1"/>
                <c:pt idx="0">
                  <c:v>Area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'52a'!$C$70:$C$77</c:f>
              <c:numCache>
                <c:formatCode>General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FC-4FF5-AC5C-5CCC598FF940}"/>
            </c:ext>
          </c:extLst>
        </c:ser>
        <c:ser>
          <c:idx val="5"/>
          <c:order val="1"/>
          <c:tx>
            <c:strRef>
              <c:f>'52a'!$J$69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'52a'!$J$70:$J$77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FC-4FF5-AC5C-5CCC598FF940}"/>
            </c:ext>
          </c:extLst>
        </c:ser>
        <c:ser>
          <c:idx val="3"/>
          <c:order val="2"/>
          <c:tx>
            <c:strRef>
              <c:f>'52a'!$H$69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'52a'!$H$70:$H$77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FC-4FF5-AC5C-5CCC598FF940}"/>
            </c:ext>
          </c:extLst>
        </c:ser>
        <c:ser>
          <c:idx val="2"/>
          <c:order val="3"/>
          <c:tx>
            <c:strRef>
              <c:f>'52a'!$F$69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'52a'!$F$70:$F$77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FC-4FF5-AC5C-5CCC598FF940}"/>
            </c:ext>
          </c:extLst>
        </c:ser>
        <c:ser>
          <c:idx val="7"/>
          <c:order val="4"/>
          <c:tx>
            <c:strRef>
              <c:f>'52a'!$D$69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'52a'!$D$70:$D$77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1FC-4FF5-AC5C-5CCC598FF940}"/>
            </c:ext>
          </c:extLst>
        </c:ser>
        <c:ser>
          <c:idx val="1"/>
          <c:order val="5"/>
          <c:tx>
            <c:strRef>
              <c:f>'52a'!$G$69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'52a'!$G$70:$G$77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FC-4FF5-AC5C-5CCC598FF940}"/>
            </c:ext>
          </c:extLst>
        </c:ser>
        <c:ser>
          <c:idx val="4"/>
          <c:order val="6"/>
          <c:tx>
            <c:strRef>
              <c:f>'52a'!$I$69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'52a'!$I$70:$I$77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1FC-4FF5-AC5C-5CCC598FF940}"/>
            </c:ext>
          </c:extLst>
        </c:ser>
        <c:ser>
          <c:idx val="6"/>
          <c:order val="7"/>
          <c:tx>
            <c:strRef>
              <c:f>'52a'!$K$69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'52a'!$B$70:$B$77</c:f>
              <c:numCache>
                <c:formatCode>General</c:formatCode>
                <c:ptCount val="8"/>
              </c:numCache>
            </c:numRef>
          </c:cat>
          <c:val>
            <c:numRef>
              <c:f>'52a'!$K$70:$K$77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1FC-4FF5-AC5C-5CCC598FF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  <c:min val="1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Rt METAMFETAMINA </a:t>
            </a:r>
          </a:p>
          <a:p>
            <a:pPr>
              <a:defRPr/>
            </a:pPr>
            <a:r>
              <a:rPr lang="en-US" sz="9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SPESIMEN BIOLOGI DAN TOKSIKOLOGI</a:t>
            </a: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'52a'!$C$81</c:f>
              <c:strCache>
                <c:ptCount val="1"/>
                <c:pt idx="0">
                  <c:v>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'52a'!$C$82:$C$89</c:f>
              <c:numCache>
                <c:formatCode>0.000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8-4D0D-AD85-091C23B82DD8}"/>
            </c:ext>
          </c:extLst>
        </c:ser>
        <c:ser>
          <c:idx val="5"/>
          <c:order val="1"/>
          <c:tx>
            <c:strRef>
              <c:f>'52a'!$J$81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'52a'!$J$82:$J$89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F8-4D0D-AD85-091C23B82DD8}"/>
            </c:ext>
          </c:extLst>
        </c:ser>
        <c:ser>
          <c:idx val="3"/>
          <c:order val="2"/>
          <c:tx>
            <c:strRef>
              <c:f>'52a'!$H$81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'52a'!$H$82:$H$89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F8-4D0D-AD85-091C23B82DD8}"/>
            </c:ext>
          </c:extLst>
        </c:ser>
        <c:ser>
          <c:idx val="2"/>
          <c:order val="3"/>
          <c:tx>
            <c:strRef>
              <c:f>'52a'!$F$81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'52a'!$F$82:$F$89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F8-4D0D-AD85-091C23B82DD8}"/>
            </c:ext>
          </c:extLst>
        </c:ser>
        <c:ser>
          <c:idx val="7"/>
          <c:order val="4"/>
          <c:tx>
            <c:strRef>
              <c:f>'52a'!$D$81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'52a'!$D$82:$D$89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F8-4D0D-AD85-091C23B82DD8}"/>
            </c:ext>
          </c:extLst>
        </c:ser>
        <c:ser>
          <c:idx val="1"/>
          <c:order val="5"/>
          <c:tx>
            <c:strRef>
              <c:f>'52a'!$G$81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'52a'!$G$82:$G$89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F8-4D0D-AD85-091C23B82DD8}"/>
            </c:ext>
          </c:extLst>
        </c:ser>
        <c:ser>
          <c:idx val="4"/>
          <c:order val="6"/>
          <c:tx>
            <c:strRef>
              <c:f>'52a'!$I$81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'52a'!$I$82:$I$89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CF8-4D0D-AD85-091C23B82DD8}"/>
            </c:ext>
          </c:extLst>
        </c:ser>
        <c:ser>
          <c:idx val="6"/>
          <c:order val="7"/>
          <c:tx>
            <c:strRef>
              <c:f>'52a'!$K$81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'52a'!$B$82:$B$89</c:f>
              <c:numCache>
                <c:formatCode>General</c:formatCode>
                <c:ptCount val="8"/>
              </c:numCache>
            </c:numRef>
          </c:cat>
          <c:val>
            <c:numRef>
              <c:f>'52a'!$K$82:$K$89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CF8-4D0D-AD85-091C23B8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  <c:max val="5.6049999999999995"/>
          <c:min val="5.591999999999999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 sz="900" b="1" i="1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 CHART </a:t>
            </a:r>
            <a:r>
              <a:rPr lang="en-US" sz="9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AREA MDMA 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 sz="9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SPESIMEN BIOLOGI DAN TOKSIKOLOGI</a:t>
            </a:r>
          </a:p>
        </c:rich>
      </c:tx>
      <c:layout>
        <c:manualLayout>
          <c:xMode val="edge"/>
          <c:yMode val="edge"/>
          <c:x val="0.20566324295660993"/>
          <c:y val="6.8510934303365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023500353361931E-2"/>
          <c:y val="0.24711629099531437"/>
          <c:w val="0.80449749793387615"/>
          <c:h val="0.63290696636757837"/>
        </c:manualLayout>
      </c:layout>
      <c:lineChart>
        <c:grouping val="standard"/>
        <c:varyColors val="0"/>
        <c:ser>
          <c:idx val="1"/>
          <c:order val="0"/>
          <c:tx>
            <c:strRef>
              <c:f>'52a'!$C$92</c:f>
              <c:strCache>
                <c:ptCount val="1"/>
                <c:pt idx="0">
                  <c:v>Area</c:v>
                </c:pt>
              </c:strCache>
            </c:strRef>
          </c:tx>
          <c:marker>
            <c:symbol val="circle"/>
            <c:size val="9"/>
            <c:spPr>
              <a:solidFill>
                <a:srgbClr val="0070C0"/>
              </a:solidFill>
            </c:spPr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'52a'!$C$93:$C$100</c:f>
              <c:numCache>
                <c:formatCode>General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48-4B57-B872-681933016E16}"/>
            </c:ext>
          </c:extLst>
        </c:ser>
        <c:ser>
          <c:idx val="2"/>
          <c:order val="1"/>
          <c:tx>
            <c:strRef>
              <c:f>'52a'!$H$92</c:f>
              <c:strCache>
                <c:ptCount val="1"/>
                <c:pt idx="0">
                  <c:v>UWL</c:v>
                </c:pt>
              </c:strCache>
            </c:strRef>
          </c:tx>
          <c:spPr>
            <a:ln w="22225">
              <a:solidFill>
                <a:srgbClr val="FFFF0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'52a'!$H$93:$H$100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48-4B57-B872-681933016E16}"/>
            </c:ext>
          </c:extLst>
        </c:ser>
        <c:ser>
          <c:idx val="6"/>
          <c:order val="2"/>
          <c:tx>
            <c:strRef>
              <c:f>'52a'!$J$92</c:f>
              <c:strCache>
                <c:ptCount val="1"/>
                <c:pt idx="0">
                  <c:v>UCL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'52a'!$J$93:$J$100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48-4B57-B872-681933016E16}"/>
            </c:ext>
          </c:extLst>
        </c:ser>
        <c:ser>
          <c:idx val="3"/>
          <c:order val="3"/>
          <c:tx>
            <c:strRef>
              <c:f>'52a'!$F$92</c:f>
              <c:strCache>
                <c:ptCount val="1"/>
                <c:pt idx="0">
                  <c:v>UIL</c:v>
                </c:pt>
              </c:strCache>
            </c:strRef>
          </c:tx>
          <c:spPr>
            <a:ln w="22225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'52a'!$F$93:$F$100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48-4B57-B872-681933016E16}"/>
            </c:ext>
          </c:extLst>
        </c:ser>
        <c:ser>
          <c:idx val="4"/>
          <c:order val="4"/>
          <c:tx>
            <c:strRef>
              <c:f>'52a'!$D$92</c:f>
              <c:strCache>
                <c:ptCount val="1"/>
                <c:pt idx="0">
                  <c:v>Mean </c:v>
                </c:pt>
              </c:strCache>
            </c:strRef>
          </c:tx>
          <c:spPr>
            <a:ln w="25400">
              <a:solidFill>
                <a:schemeClr val="tx1">
                  <a:lumMod val="95000"/>
                  <a:lumOff val="5000"/>
                </a:schemeClr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'52a'!$D$93:$D$100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348-4B57-B872-681933016E16}"/>
            </c:ext>
          </c:extLst>
        </c:ser>
        <c:ser>
          <c:idx val="0"/>
          <c:order val="5"/>
          <c:tx>
            <c:strRef>
              <c:f>'52a'!$G$92</c:f>
              <c:strCache>
                <c:ptCount val="1"/>
                <c:pt idx="0">
                  <c:v>LIL</c:v>
                </c:pt>
              </c:strCache>
            </c:strRef>
          </c:tx>
          <c:spPr>
            <a:ln w="22225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'52a'!$G$93:$G$100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48-4B57-B872-681933016E16}"/>
            </c:ext>
          </c:extLst>
        </c:ser>
        <c:ser>
          <c:idx val="5"/>
          <c:order val="6"/>
          <c:tx>
            <c:strRef>
              <c:f>'52a'!$I$92</c:f>
              <c:strCache>
                <c:ptCount val="1"/>
                <c:pt idx="0">
                  <c:v>LWL</c:v>
                </c:pt>
              </c:strCache>
            </c:strRef>
          </c:tx>
          <c:spPr>
            <a:ln w="22225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'52a'!$I$93:$I$100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348-4B57-B872-681933016E16}"/>
            </c:ext>
          </c:extLst>
        </c:ser>
        <c:ser>
          <c:idx val="7"/>
          <c:order val="7"/>
          <c:tx>
            <c:strRef>
              <c:f>'52a'!$K$92</c:f>
              <c:strCache>
                <c:ptCount val="1"/>
                <c:pt idx="0">
                  <c:v>LCL</c:v>
                </c:pt>
              </c:strCache>
            </c:strRef>
          </c:tx>
          <c:spPr>
            <a:ln w="381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'52a'!$B$93:$B$100</c:f>
              <c:numCache>
                <c:formatCode>General</c:formatCode>
                <c:ptCount val="8"/>
              </c:numCache>
            </c:numRef>
          </c:cat>
          <c:val>
            <c:numRef>
              <c:f>'52a'!$K$93:$K$100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348-4B57-B872-681933016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40544"/>
        <c:axId val="98558720"/>
      </c:lineChart>
      <c:catAx>
        <c:axId val="985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98558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558720"/>
        <c:scaling>
          <c:orientation val="minMax"/>
        </c:scaling>
        <c:delete val="0"/>
        <c:axPos val="l"/>
        <c:majorGridlines>
          <c:spPr>
            <a:ln w="3175">
              <a:noFill/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540544"/>
        <c:crosses val="autoZero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t"/>
      <c:layout>
        <c:manualLayout>
          <c:xMode val="edge"/>
          <c:yMode val="edge"/>
          <c:x val="0.88513893063385651"/>
          <c:y val="4.7972004590766247E-2"/>
          <c:w val="0.11168546382147901"/>
          <c:h val="0.906879608451507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1" i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CONTROL</a:t>
            </a:r>
            <a:r>
              <a:rPr lang="en-US" sz="900" b="1" i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CHART </a:t>
            </a:r>
            <a:r>
              <a:rPr lang="en-US" sz="9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PENGECEKAN ANTARA BERDASARKAN Rt MDMA </a:t>
            </a:r>
          </a:p>
          <a:p>
            <a:pPr>
              <a:defRPr/>
            </a:pPr>
            <a:r>
              <a:rPr lang="en-US" sz="9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SPESIMEN BIOLOGI DAN TOKSIKOLOGI</a:t>
            </a:r>
          </a:p>
        </c:rich>
      </c:tx>
      <c:layout>
        <c:manualLayout>
          <c:xMode val="edge"/>
          <c:yMode val="edge"/>
          <c:x val="0.21573922768262252"/>
          <c:y val="6.94443407844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7.4838900267898065E-2"/>
          <c:y val="0.25083333333333335"/>
          <c:w val="0.77799795861924925"/>
          <c:h val="0.5358639545056868"/>
        </c:manualLayout>
      </c:layout>
      <c:lineChart>
        <c:grouping val="standard"/>
        <c:varyColors val="0"/>
        <c:ser>
          <c:idx val="0"/>
          <c:order val="0"/>
          <c:tx>
            <c:strRef>
              <c:f>'52a'!$C$103</c:f>
              <c:strCache>
                <c:ptCount val="1"/>
                <c:pt idx="0">
                  <c:v>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'52a'!$C$104:$C$111</c:f>
              <c:numCache>
                <c:formatCode>0.000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B-4A20-B5BD-07EEF2905B2F}"/>
            </c:ext>
          </c:extLst>
        </c:ser>
        <c:ser>
          <c:idx val="5"/>
          <c:order val="1"/>
          <c:tx>
            <c:strRef>
              <c:f>'52a'!$J$103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'52a'!$J$104:$J$111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4B-4A20-B5BD-07EEF2905B2F}"/>
            </c:ext>
          </c:extLst>
        </c:ser>
        <c:ser>
          <c:idx val="3"/>
          <c:order val="2"/>
          <c:tx>
            <c:strRef>
              <c:f>'52a'!$H$103</c:f>
              <c:strCache>
                <c:ptCount val="1"/>
                <c:pt idx="0">
                  <c:v>UWL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'52a'!$H$104:$H$111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4B-4A20-B5BD-07EEF2905B2F}"/>
            </c:ext>
          </c:extLst>
        </c:ser>
        <c:ser>
          <c:idx val="2"/>
          <c:order val="3"/>
          <c:tx>
            <c:strRef>
              <c:f>'52a'!$F$103</c:f>
              <c:strCache>
                <c:ptCount val="1"/>
                <c:pt idx="0">
                  <c:v>UIL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'52a'!$F$104:$F$111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4B-4A20-B5BD-07EEF2905B2F}"/>
            </c:ext>
          </c:extLst>
        </c:ser>
        <c:ser>
          <c:idx val="7"/>
          <c:order val="4"/>
          <c:tx>
            <c:strRef>
              <c:f>'52a'!$D$103</c:f>
              <c:strCache>
                <c:ptCount val="1"/>
                <c:pt idx="0">
                  <c:v>Mean </c:v>
                </c:pt>
              </c:strCache>
            </c:strRef>
          </c:tx>
          <c:spPr>
            <a:ln w="2857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'52a'!$D$104:$D$111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4B-4A20-B5BD-07EEF2905B2F}"/>
            </c:ext>
          </c:extLst>
        </c:ser>
        <c:ser>
          <c:idx val="1"/>
          <c:order val="5"/>
          <c:tx>
            <c:strRef>
              <c:f>'52a'!$G$103</c:f>
              <c:strCache>
                <c:ptCount val="1"/>
                <c:pt idx="0">
                  <c:v>LIL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'52a'!$G$104:$G$111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4B-4A20-B5BD-07EEF2905B2F}"/>
            </c:ext>
          </c:extLst>
        </c:ser>
        <c:ser>
          <c:idx val="4"/>
          <c:order val="6"/>
          <c:tx>
            <c:strRef>
              <c:f>'52a'!$I$103</c:f>
              <c:strCache>
                <c:ptCount val="1"/>
                <c:pt idx="0">
                  <c:v>LWL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'52a'!$I$104:$I$111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E4B-4A20-B5BD-07EEF2905B2F}"/>
            </c:ext>
          </c:extLst>
        </c:ser>
        <c:ser>
          <c:idx val="6"/>
          <c:order val="7"/>
          <c:tx>
            <c:strRef>
              <c:f>'52a'!$K$103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'52a'!$B$104:$B$111</c:f>
              <c:numCache>
                <c:formatCode>General</c:formatCode>
                <c:ptCount val="8"/>
              </c:numCache>
            </c:numRef>
          </c:cat>
          <c:val>
            <c:numRef>
              <c:f>'52a'!$K$104:$K$111</c:f>
              <c:numCache>
                <c:formatCode>0.000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E4B-4A20-B5BD-07EEF2905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0691423"/>
        <c:axId val="1850691903"/>
      </c:lineChart>
      <c:catAx>
        <c:axId val="185069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903"/>
        <c:crosses val="autoZero"/>
        <c:auto val="1"/>
        <c:lblAlgn val="ctr"/>
        <c:lblOffset val="100"/>
        <c:noMultiLvlLbl val="0"/>
      </c:catAx>
      <c:valAx>
        <c:axId val="1850691903"/>
        <c:scaling>
          <c:orientation val="minMax"/>
          <c:max val="10.26"/>
          <c:min val="10.23499999999999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850691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762085882906947"/>
          <c:y val="0.22280037911927675"/>
          <c:w val="0.11105798166331346"/>
          <c:h val="0.60127369495479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501650</xdr:colOff>
      <xdr:row>0</xdr:row>
      <xdr:rowOff>0</xdr:rowOff>
    </xdr:from>
    <xdr:ext cx="403860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DA5D01A3-61C1-4B8F-B3BE-1FD42361FD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50" y="0"/>
          <a:ext cx="403860" cy="35814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0</xdr:colOff>
      <xdr:row>123</xdr:row>
      <xdr:rowOff>25918</xdr:rowOff>
    </xdr:from>
    <xdr:to>
      <xdr:col>10</xdr:col>
      <xdr:colOff>804334</xdr:colOff>
      <xdr:row>138</xdr:row>
      <xdr:rowOff>5356</xdr:rowOff>
    </xdr:to>
    <xdr:graphicFrame macro="">
      <xdr:nvGraphicFramePr>
        <xdr:cNvPr id="3" name="Bagan 2">
          <a:extLst>
            <a:ext uri="{FF2B5EF4-FFF2-40B4-BE49-F238E27FC236}">
              <a16:creationId xmlns:a16="http://schemas.microsoft.com/office/drawing/2014/main" id="{0419E171-B630-45E3-9FBE-F2472DB7A1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138</xdr:row>
      <xdr:rowOff>157668</xdr:rowOff>
    </xdr:from>
    <xdr:to>
      <xdr:col>10</xdr:col>
      <xdr:colOff>804334</xdr:colOff>
      <xdr:row>153</xdr:row>
      <xdr:rowOff>138619</xdr:rowOff>
    </xdr:to>
    <xdr:graphicFrame macro="">
      <xdr:nvGraphicFramePr>
        <xdr:cNvPr id="4" name="Bagan 3">
          <a:extLst>
            <a:ext uri="{FF2B5EF4-FFF2-40B4-BE49-F238E27FC236}">
              <a16:creationId xmlns:a16="http://schemas.microsoft.com/office/drawing/2014/main" id="{6D8A9F28-3A94-4F51-A9C6-022CF616C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10</xdr:col>
      <xdr:colOff>804334</xdr:colOff>
      <xdr:row>174</xdr:row>
      <xdr:rowOff>160867</xdr:rowOff>
    </xdr:to>
    <xdr:graphicFrame macro="">
      <xdr:nvGraphicFramePr>
        <xdr:cNvPr id="5" name="Bagan 4">
          <a:extLst>
            <a:ext uri="{FF2B5EF4-FFF2-40B4-BE49-F238E27FC236}">
              <a16:creationId xmlns:a16="http://schemas.microsoft.com/office/drawing/2014/main" id="{3265A936-9811-4DA2-AE9F-446583369F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176</xdr:row>
      <xdr:rowOff>181428</xdr:rowOff>
    </xdr:from>
    <xdr:to>
      <xdr:col>10</xdr:col>
      <xdr:colOff>804334</xdr:colOff>
      <xdr:row>191</xdr:row>
      <xdr:rowOff>160866</xdr:rowOff>
    </xdr:to>
    <xdr:graphicFrame macro="">
      <xdr:nvGraphicFramePr>
        <xdr:cNvPr id="6" name="Bagan 5">
          <a:extLst>
            <a:ext uri="{FF2B5EF4-FFF2-40B4-BE49-F238E27FC236}">
              <a16:creationId xmlns:a16="http://schemas.microsoft.com/office/drawing/2014/main" id="{09DD4CB3-5AF3-4ACB-848B-2A65758D4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38878</xdr:colOff>
      <xdr:row>155</xdr:row>
      <xdr:rowOff>19050</xdr:rowOff>
    </xdr:from>
    <xdr:to>
      <xdr:col>10</xdr:col>
      <xdr:colOff>805670</xdr:colOff>
      <xdr:row>172</xdr:row>
      <xdr:rowOff>135166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D9D23EFF-2053-4F33-819E-25D215A111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38877</xdr:colOff>
      <xdr:row>193</xdr:row>
      <xdr:rowOff>0</xdr:rowOff>
    </xdr:from>
    <xdr:to>
      <xdr:col>10</xdr:col>
      <xdr:colOff>843211</xdr:colOff>
      <xdr:row>207</xdr:row>
      <xdr:rowOff>160868</xdr:rowOff>
    </xdr:to>
    <xdr:graphicFrame macro="">
      <xdr:nvGraphicFramePr>
        <xdr:cNvPr id="8" name="Bagan 7">
          <a:extLst>
            <a:ext uri="{FF2B5EF4-FFF2-40B4-BE49-F238E27FC236}">
              <a16:creationId xmlns:a16="http://schemas.microsoft.com/office/drawing/2014/main" id="{674DC240-4FBC-47FE-868E-CF908A12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12959</xdr:colOff>
      <xdr:row>215</xdr:row>
      <xdr:rowOff>84360</xdr:rowOff>
    </xdr:from>
    <xdr:to>
      <xdr:col>10</xdr:col>
      <xdr:colOff>817293</xdr:colOff>
      <xdr:row>230</xdr:row>
      <xdr:rowOff>69949</xdr:rowOff>
    </xdr:to>
    <xdr:graphicFrame macro="">
      <xdr:nvGraphicFramePr>
        <xdr:cNvPr id="9" name="Bagan 8">
          <a:extLst>
            <a:ext uri="{FF2B5EF4-FFF2-40B4-BE49-F238E27FC236}">
              <a16:creationId xmlns:a16="http://schemas.microsoft.com/office/drawing/2014/main" id="{F27B9983-0770-42F8-8835-EE5D7CE74C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25918</xdr:colOff>
      <xdr:row>231</xdr:row>
      <xdr:rowOff>25919</xdr:rowOff>
    </xdr:from>
    <xdr:to>
      <xdr:col>10</xdr:col>
      <xdr:colOff>792710</xdr:colOff>
      <xdr:row>248</xdr:row>
      <xdr:rowOff>142033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4BED430D-3955-4C6A-AB02-D491E0139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249</xdr:row>
      <xdr:rowOff>25922</xdr:rowOff>
    </xdr:from>
    <xdr:to>
      <xdr:col>10</xdr:col>
      <xdr:colOff>804334</xdr:colOff>
      <xdr:row>266</xdr:row>
      <xdr:rowOff>9999</xdr:rowOff>
    </xdr:to>
    <xdr:graphicFrame macro="">
      <xdr:nvGraphicFramePr>
        <xdr:cNvPr id="11" name="Bagan 10">
          <a:extLst>
            <a:ext uri="{FF2B5EF4-FFF2-40B4-BE49-F238E27FC236}">
              <a16:creationId xmlns:a16="http://schemas.microsoft.com/office/drawing/2014/main" id="{4F3DE348-9174-4F76-95FF-FFD81138C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S01STDMeth%20in%20wat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01STDMeth in wat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D1F9-0BBB-46FB-8817-2BE6E08CEF12}">
  <dimension ref="A3:P294"/>
  <sheetViews>
    <sheetView tabSelected="1" view="pageBreakPreview" topLeftCell="A277" zoomScale="87" zoomScaleNormal="100" workbookViewId="0">
      <selection activeCell="G294" sqref="G294"/>
    </sheetView>
  </sheetViews>
  <sheetFormatPr defaultRowHeight="14" x14ac:dyDescent="0.3"/>
  <cols>
    <col min="1" max="1" width="8.7265625" style="3"/>
    <col min="2" max="2" width="14" style="3" customWidth="1"/>
    <col min="3" max="3" width="10.1796875" style="3" customWidth="1"/>
    <col min="4" max="11" width="12.1796875" style="3" customWidth="1"/>
    <col min="12" max="16384" width="8.7265625" style="3"/>
  </cols>
  <sheetData>
    <row r="3" spans="1:11" x14ac:dyDescent="0.3">
      <c r="A3" s="27" t="s">
        <v>12</v>
      </c>
    </row>
    <row r="4" spans="1:11" x14ac:dyDescent="0.3">
      <c r="A4" s="28" t="s">
        <v>11</v>
      </c>
    </row>
    <row r="5" spans="1:11" x14ac:dyDescent="0.3">
      <c r="A5" s="28"/>
    </row>
    <row r="6" spans="1:11" x14ac:dyDescent="0.3">
      <c r="A6" s="1" t="s">
        <v>10</v>
      </c>
      <c r="B6" s="1"/>
      <c r="C6" s="1"/>
      <c r="D6" s="1"/>
      <c r="E6" s="1"/>
      <c r="F6" s="1"/>
      <c r="G6" s="1"/>
      <c r="H6" s="1"/>
      <c r="I6" s="1"/>
      <c r="J6" s="1"/>
      <c r="K6" s="1"/>
    </row>
    <row r="8" spans="1:11" x14ac:dyDescent="0.3">
      <c r="A8" s="67" t="s">
        <v>13</v>
      </c>
      <c r="B8" s="68"/>
      <c r="C8" s="68"/>
      <c r="D8" s="68"/>
      <c r="E8" s="68"/>
      <c r="F8" s="68"/>
      <c r="G8" s="68"/>
      <c r="H8" s="68"/>
      <c r="I8" s="68"/>
      <c r="J8" s="68"/>
      <c r="K8" s="69"/>
    </row>
    <row r="9" spans="1:11" ht="14.5" customHeight="1" x14ac:dyDescent="0.3">
      <c r="A9" s="8" t="s">
        <v>14</v>
      </c>
      <c r="B9" s="8"/>
      <c r="C9" s="12" t="s">
        <v>15</v>
      </c>
      <c r="D9" s="13"/>
      <c r="E9" s="29" t="s">
        <v>25</v>
      </c>
      <c r="F9" s="29"/>
      <c r="G9" s="29"/>
      <c r="H9" s="29"/>
      <c r="I9" s="29"/>
      <c r="J9" s="29"/>
      <c r="K9" s="30"/>
    </row>
    <row r="10" spans="1:11" ht="14.5" customHeight="1" x14ac:dyDescent="0.3">
      <c r="A10" s="8"/>
      <c r="B10" s="8"/>
      <c r="C10" s="12" t="s">
        <v>16</v>
      </c>
      <c r="D10" s="13"/>
      <c r="E10" s="29" t="s">
        <v>25</v>
      </c>
      <c r="F10" s="29"/>
      <c r="G10" s="29"/>
      <c r="H10" s="29"/>
      <c r="I10" s="29"/>
      <c r="J10" s="29"/>
      <c r="K10" s="30"/>
    </row>
    <row r="11" spans="1:11" ht="14.5" customHeight="1" x14ac:dyDescent="0.3">
      <c r="A11" s="8" t="s">
        <v>17</v>
      </c>
      <c r="B11" s="8"/>
      <c r="C11" s="12" t="s">
        <v>15</v>
      </c>
      <c r="D11" s="13"/>
      <c r="E11" s="29" t="s">
        <v>25</v>
      </c>
      <c r="F11" s="29"/>
      <c r="G11" s="29"/>
      <c r="H11" s="29"/>
      <c r="I11" s="29"/>
      <c r="J11" s="29"/>
      <c r="K11" s="30"/>
    </row>
    <row r="12" spans="1:11" ht="14.5" customHeight="1" x14ac:dyDescent="0.3">
      <c r="A12" s="8"/>
      <c r="B12" s="8"/>
      <c r="C12" s="10" t="s">
        <v>18</v>
      </c>
      <c r="D12" s="11"/>
      <c r="E12" s="29" t="s">
        <v>25</v>
      </c>
      <c r="F12" s="29"/>
      <c r="G12" s="29"/>
      <c r="H12" s="29"/>
      <c r="I12" s="29"/>
      <c r="J12" s="29"/>
      <c r="K12" s="30"/>
    </row>
    <row r="13" spans="1:11" ht="14.5" customHeight="1" x14ac:dyDescent="0.3">
      <c r="A13" s="8" t="s">
        <v>19</v>
      </c>
      <c r="B13" s="8"/>
      <c r="C13" s="12" t="s">
        <v>15</v>
      </c>
      <c r="D13" s="13"/>
      <c r="E13" s="29" t="s">
        <v>25</v>
      </c>
      <c r="F13" s="29"/>
      <c r="G13" s="29"/>
      <c r="H13" s="29"/>
      <c r="I13" s="29"/>
      <c r="J13" s="29"/>
      <c r="K13" s="30"/>
    </row>
    <row r="14" spans="1:11" ht="14.5" customHeight="1" x14ac:dyDescent="0.3">
      <c r="A14" s="8"/>
      <c r="B14" s="8"/>
      <c r="C14" s="12" t="s">
        <v>18</v>
      </c>
      <c r="D14" s="13"/>
      <c r="E14" s="29" t="s">
        <v>25</v>
      </c>
      <c r="F14" s="29"/>
      <c r="G14" s="29"/>
      <c r="H14" s="29"/>
      <c r="I14" s="29"/>
      <c r="J14" s="29"/>
      <c r="K14" s="30"/>
    </row>
    <row r="15" spans="1:11" ht="14.5" customHeight="1" x14ac:dyDescent="0.3">
      <c r="A15" s="18" t="s">
        <v>20</v>
      </c>
      <c r="B15" s="9"/>
      <c r="C15" s="9"/>
      <c r="D15" s="9"/>
      <c r="E15" s="87" t="s">
        <v>25</v>
      </c>
      <c r="F15" s="87"/>
      <c r="G15" s="87"/>
      <c r="H15" s="87"/>
      <c r="I15" s="87"/>
      <c r="J15" s="87"/>
      <c r="K15" s="88"/>
    </row>
    <row r="16" spans="1:11" x14ac:dyDescent="0.3">
      <c r="A16" s="19"/>
      <c r="B16" s="20"/>
      <c r="C16" s="20"/>
      <c r="D16" s="20"/>
      <c r="E16" s="89"/>
      <c r="F16" s="89"/>
      <c r="G16" s="89"/>
      <c r="H16" s="89"/>
      <c r="I16" s="89"/>
      <c r="J16" s="89"/>
      <c r="K16" s="90"/>
    </row>
    <row r="17" spans="1:11" x14ac:dyDescent="0.3">
      <c r="A17" s="14" t="s">
        <v>22</v>
      </c>
      <c r="B17" s="15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4" customHeight="1" x14ac:dyDescent="0.3">
      <c r="A18" s="83" t="s">
        <v>21</v>
      </c>
      <c r="B18" s="84"/>
      <c r="C18" s="84"/>
      <c r="D18" s="84"/>
      <c r="E18" s="82" t="s">
        <v>25</v>
      </c>
      <c r="F18" s="82"/>
      <c r="G18" s="82"/>
      <c r="H18" s="82"/>
      <c r="I18" s="82"/>
      <c r="J18" s="82"/>
      <c r="K18" s="91"/>
    </row>
    <row r="19" spans="1:11" x14ac:dyDescent="0.3">
      <c r="A19" s="85"/>
      <c r="B19" s="86"/>
      <c r="C19" s="86"/>
      <c r="D19" s="86"/>
      <c r="E19" s="92"/>
      <c r="F19" s="92"/>
      <c r="G19" s="92"/>
      <c r="H19" s="92"/>
      <c r="I19" s="92"/>
      <c r="J19" s="92"/>
      <c r="K19" s="93"/>
    </row>
    <row r="20" spans="1:11" x14ac:dyDescent="0.3">
      <c r="A20" s="4"/>
    </row>
    <row r="21" spans="1:11" x14ac:dyDescent="0.3">
      <c r="A21" s="7" t="s">
        <v>23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6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">
      <c r="A23" s="2" t="s">
        <v>0</v>
      </c>
      <c r="B23" s="2" t="s">
        <v>9</v>
      </c>
      <c r="C23" s="2" t="s">
        <v>44</v>
      </c>
      <c r="D23" s="2" t="s">
        <v>1</v>
      </c>
      <c r="E23" s="2" t="s">
        <v>2</v>
      </c>
      <c r="F23" s="2" t="s">
        <v>3</v>
      </c>
      <c r="G23" s="2" t="s">
        <v>4</v>
      </c>
      <c r="H23" s="2" t="s">
        <v>5</v>
      </c>
      <c r="I23" s="2" t="s">
        <v>6</v>
      </c>
      <c r="J23" s="2" t="s">
        <v>7</v>
      </c>
      <c r="K23" s="2" t="s">
        <v>8</v>
      </c>
    </row>
    <row r="24" spans="1:11" x14ac:dyDescent="0.3">
      <c r="A24" s="23"/>
      <c r="B24" s="17"/>
      <c r="C24" s="17"/>
      <c r="D24" s="94" t="e">
        <f>AVERAGE($C$24:$C$31)</f>
        <v>#DIV/0!</v>
      </c>
      <c r="E24" s="94" t="e">
        <f>STDEV($C$24:$C$31)</f>
        <v>#DIV/0!</v>
      </c>
      <c r="F24" s="94" t="e">
        <f>D24+E24</f>
        <v>#DIV/0!</v>
      </c>
      <c r="G24" s="94" t="e">
        <f>D24-E24</f>
        <v>#DIV/0!</v>
      </c>
      <c r="H24" s="94" t="e">
        <f>D24+(2*E24)</f>
        <v>#DIV/0!</v>
      </c>
      <c r="I24" s="94" t="e">
        <f>D24-(2*E24)</f>
        <v>#DIV/0!</v>
      </c>
      <c r="J24" s="94" t="e">
        <f>D24+(3*E24)</f>
        <v>#DIV/0!</v>
      </c>
      <c r="K24" s="94" t="e">
        <f>D24-(3*E24)</f>
        <v>#DIV/0!</v>
      </c>
    </row>
    <row r="25" spans="1:11" x14ac:dyDescent="0.3">
      <c r="A25" s="24"/>
      <c r="B25" s="17"/>
      <c r="C25" s="17"/>
      <c r="D25" s="94" t="e">
        <f t="shared" ref="D25:D31" si="0">AVERAGE($C$24:$C$31)</f>
        <v>#DIV/0!</v>
      </c>
      <c r="E25" s="94" t="e">
        <f t="shared" ref="E25:E31" si="1">STDEV($C$24:$C$31)</f>
        <v>#DIV/0!</v>
      </c>
      <c r="F25" s="94" t="e">
        <f t="shared" ref="F25:F31" si="2">D25+E25</f>
        <v>#DIV/0!</v>
      </c>
      <c r="G25" s="94" t="e">
        <f t="shared" ref="G25:G31" si="3">D25-E25</f>
        <v>#DIV/0!</v>
      </c>
      <c r="H25" s="94" t="e">
        <f t="shared" ref="H25:H31" si="4">D25+(2*E25)</f>
        <v>#DIV/0!</v>
      </c>
      <c r="I25" s="94" t="e">
        <f t="shared" ref="I25:I31" si="5">D25-(2*E25)</f>
        <v>#DIV/0!</v>
      </c>
      <c r="J25" s="94" t="e">
        <f t="shared" ref="J25:J31" si="6">D25+(3*E25)</f>
        <v>#DIV/0!</v>
      </c>
      <c r="K25" s="94" t="e">
        <f t="shared" ref="K25:K31" si="7">D25-(3*E25)</f>
        <v>#DIV/0!</v>
      </c>
    </row>
    <row r="26" spans="1:11" x14ac:dyDescent="0.3">
      <c r="A26" s="24"/>
      <c r="B26" s="17"/>
      <c r="C26" s="17"/>
      <c r="D26" s="94" t="e">
        <f t="shared" si="0"/>
        <v>#DIV/0!</v>
      </c>
      <c r="E26" s="94" t="e">
        <f t="shared" si="1"/>
        <v>#DIV/0!</v>
      </c>
      <c r="F26" s="94" t="e">
        <f t="shared" si="2"/>
        <v>#DIV/0!</v>
      </c>
      <c r="G26" s="94" t="e">
        <f t="shared" si="3"/>
        <v>#DIV/0!</v>
      </c>
      <c r="H26" s="94" t="e">
        <f t="shared" si="4"/>
        <v>#DIV/0!</v>
      </c>
      <c r="I26" s="94" t="e">
        <f t="shared" si="5"/>
        <v>#DIV/0!</v>
      </c>
      <c r="J26" s="94" t="e">
        <f t="shared" si="6"/>
        <v>#DIV/0!</v>
      </c>
      <c r="K26" s="94" t="e">
        <f t="shared" si="7"/>
        <v>#DIV/0!</v>
      </c>
    </row>
    <row r="27" spans="1:11" x14ac:dyDescent="0.3">
      <c r="A27" s="24"/>
      <c r="B27" s="17"/>
      <c r="C27" s="17"/>
      <c r="D27" s="94" t="e">
        <f t="shared" si="0"/>
        <v>#DIV/0!</v>
      </c>
      <c r="E27" s="94" t="e">
        <f t="shared" si="1"/>
        <v>#DIV/0!</v>
      </c>
      <c r="F27" s="94" t="e">
        <f t="shared" si="2"/>
        <v>#DIV/0!</v>
      </c>
      <c r="G27" s="94" t="e">
        <f t="shared" si="3"/>
        <v>#DIV/0!</v>
      </c>
      <c r="H27" s="94" t="e">
        <f t="shared" si="4"/>
        <v>#DIV/0!</v>
      </c>
      <c r="I27" s="94" t="e">
        <f t="shared" si="5"/>
        <v>#DIV/0!</v>
      </c>
      <c r="J27" s="94" t="e">
        <f t="shared" si="6"/>
        <v>#DIV/0!</v>
      </c>
      <c r="K27" s="94" t="e">
        <f t="shared" si="7"/>
        <v>#DIV/0!</v>
      </c>
    </row>
    <row r="28" spans="1:11" x14ac:dyDescent="0.3">
      <c r="A28" s="24"/>
      <c r="B28" s="17"/>
      <c r="C28" s="17"/>
      <c r="D28" s="94" t="e">
        <f t="shared" si="0"/>
        <v>#DIV/0!</v>
      </c>
      <c r="E28" s="94" t="e">
        <f t="shared" si="1"/>
        <v>#DIV/0!</v>
      </c>
      <c r="F28" s="94" t="e">
        <f t="shared" si="2"/>
        <v>#DIV/0!</v>
      </c>
      <c r="G28" s="94" t="e">
        <f t="shared" si="3"/>
        <v>#DIV/0!</v>
      </c>
      <c r="H28" s="94" t="e">
        <f t="shared" si="4"/>
        <v>#DIV/0!</v>
      </c>
      <c r="I28" s="94" t="e">
        <f t="shared" si="5"/>
        <v>#DIV/0!</v>
      </c>
      <c r="J28" s="94" t="e">
        <f t="shared" si="6"/>
        <v>#DIV/0!</v>
      </c>
      <c r="K28" s="94" t="e">
        <f t="shared" si="7"/>
        <v>#DIV/0!</v>
      </c>
    </row>
    <row r="29" spans="1:11" x14ac:dyDescent="0.3">
      <c r="A29" s="24"/>
      <c r="B29" s="17"/>
      <c r="C29" s="17"/>
      <c r="D29" s="94" t="e">
        <f t="shared" si="0"/>
        <v>#DIV/0!</v>
      </c>
      <c r="E29" s="94" t="e">
        <f t="shared" si="1"/>
        <v>#DIV/0!</v>
      </c>
      <c r="F29" s="94" t="e">
        <f t="shared" si="2"/>
        <v>#DIV/0!</v>
      </c>
      <c r="G29" s="94" t="e">
        <f t="shared" si="3"/>
        <v>#DIV/0!</v>
      </c>
      <c r="H29" s="94" t="e">
        <f t="shared" si="4"/>
        <v>#DIV/0!</v>
      </c>
      <c r="I29" s="94" t="e">
        <f t="shared" si="5"/>
        <v>#DIV/0!</v>
      </c>
      <c r="J29" s="94" t="e">
        <f t="shared" si="6"/>
        <v>#DIV/0!</v>
      </c>
      <c r="K29" s="94" t="e">
        <f t="shared" si="7"/>
        <v>#DIV/0!</v>
      </c>
    </row>
    <row r="30" spans="1:11" x14ac:dyDescent="0.3">
      <c r="A30" s="24"/>
      <c r="B30" s="17"/>
      <c r="C30" s="17"/>
      <c r="D30" s="94" t="e">
        <f t="shared" si="0"/>
        <v>#DIV/0!</v>
      </c>
      <c r="E30" s="94" t="e">
        <f t="shared" si="1"/>
        <v>#DIV/0!</v>
      </c>
      <c r="F30" s="94" t="e">
        <f t="shared" si="2"/>
        <v>#DIV/0!</v>
      </c>
      <c r="G30" s="94" t="e">
        <f t="shared" si="3"/>
        <v>#DIV/0!</v>
      </c>
      <c r="H30" s="94" t="e">
        <f t="shared" si="4"/>
        <v>#DIV/0!</v>
      </c>
      <c r="I30" s="94" t="e">
        <f t="shared" si="5"/>
        <v>#DIV/0!</v>
      </c>
      <c r="J30" s="94" t="e">
        <f t="shared" si="6"/>
        <v>#DIV/0!</v>
      </c>
      <c r="K30" s="94" t="e">
        <f t="shared" si="7"/>
        <v>#DIV/0!</v>
      </c>
    </row>
    <row r="31" spans="1:11" x14ac:dyDescent="0.3">
      <c r="A31" s="25"/>
      <c r="B31" s="17"/>
      <c r="C31" s="17"/>
      <c r="D31" s="94" t="e">
        <f t="shared" si="0"/>
        <v>#DIV/0!</v>
      </c>
      <c r="E31" s="94" t="e">
        <f t="shared" si="1"/>
        <v>#DIV/0!</v>
      </c>
      <c r="F31" s="94" t="e">
        <f t="shared" si="2"/>
        <v>#DIV/0!</v>
      </c>
      <c r="G31" s="94" t="e">
        <f t="shared" si="3"/>
        <v>#DIV/0!</v>
      </c>
      <c r="H31" s="94" t="e">
        <f t="shared" si="4"/>
        <v>#DIV/0!</v>
      </c>
      <c r="I31" s="94" t="e">
        <f t="shared" si="5"/>
        <v>#DIV/0!</v>
      </c>
      <c r="J31" s="94" t="e">
        <f t="shared" si="6"/>
        <v>#DIV/0!</v>
      </c>
      <c r="K31" s="94" t="e">
        <f t="shared" si="7"/>
        <v>#DIV/0!</v>
      </c>
    </row>
    <row r="34" spans="1:11" x14ac:dyDescent="0.3">
      <c r="A34" s="21" t="s">
        <v>26</v>
      </c>
    </row>
    <row r="35" spans="1:11" x14ac:dyDescent="0.3">
      <c r="A35" s="2" t="s">
        <v>0</v>
      </c>
      <c r="B35" s="2" t="s">
        <v>9</v>
      </c>
      <c r="C35" s="2" t="s">
        <v>27</v>
      </c>
      <c r="D35" s="2" t="s">
        <v>1</v>
      </c>
      <c r="E35" s="2" t="s">
        <v>2</v>
      </c>
      <c r="F35" s="2" t="s">
        <v>3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8</v>
      </c>
    </row>
    <row r="36" spans="1:11" x14ac:dyDescent="0.3">
      <c r="A36" s="23"/>
      <c r="B36" s="17"/>
      <c r="C36" s="17"/>
      <c r="D36" s="17" t="e">
        <f>AVERAGE($C$36:$C$43)</f>
        <v>#DIV/0!</v>
      </c>
      <c r="E36" s="95" t="e">
        <f>STDEV($C$36:$C$43)</f>
        <v>#DIV/0!</v>
      </c>
      <c r="F36" s="95" t="e">
        <f>D36+E36</f>
        <v>#DIV/0!</v>
      </c>
      <c r="G36" s="95" t="e">
        <f>D36-E36</f>
        <v>#DIV/0!</v>
      </c>
      <c r="H36" s="95" t="e">
        <f>D36+(2*E36)</f>
        <v>#DIV/0!</v>
      </c>
      <c r="I36" s="95" t="e">
        <f>D36-(2*E36)</f>
        <v>#DIV/0!</v>
      </c>
      <c r="J36" s="95" t="e">
        <f>D36+(3*E36)</f>
        <v>#DIV/0!</v>
      </c>
      <c r="K36" s="95" t="e">
        <f>D36-(3*E36)</f>
        <v>#DIV/0!</v>
      </c>
    </row>
    <row r="37" spans="1:11" x14ac:dyDescent="0.3">
      <c r="A37" s="24"/>
      <c r="B37" s="17"/>
      <c r="C37" s="17"/>
      <c r="D37" s="17" t="e">
        <f t="shared" ref="D37:D43" si="8">AVERAGE($C$36:$C$43)</f>
        <v>#DIV/0!</v>
      </c>
      <c r="E37" s="95" t="e">
        <f t="shared" ref="E37:E43" si="9">STDEV($C$36:$C$43)</f>
        <v>#DIV/0!</v>
      </c>
      <c r="F37" s="95" t="e">
        <f t="shared" ref="F37:F43" si="10">D37+E37</f>
        <v>#DIV/0!</v>
      </c>
      <c r="G37" s="95" t="e">
        <f t="shared" ref="G37:G43" si="11">D37-E37</f>
        <v>#DIV/0!</v>
      </c>
      <c r="H37" s="95" t="e">
        <f t="shared" ref="H37:H43" si="12">D37+(2*E37)</f>
        <v>#DIV/0!</v>
      </c>
      <c r="I37" s="95" t="e">
        <f t="shared" ref="I37:I43" si="13">D37-(2*E37)</f>
        <v>#DIV/0!</v>
      </c>
      <c r="J37" s="95" t="e">
        <f t="shared" ref="J37:J43" si="14">D37+(3*E37)</f>
        <v>#DIV/0!</v>
      </c>
      <c r="K37" s="95" t="e">
        <f t="shared" ref="K37:K43" si="15">D37-(3*E37)</f>
        <v>#DIV/0!</v>
      </c>
    </row>
    <row r="38" spans="1:11" x14ac:dyDescent="0.3">
      <c r="A38" s="24"/>
      <c r="B38" s="17"/>
      <c r="C38" s="95"/>
      <c r="D38" s="17" t="e">
        <f t="shared" si="8"/>
        <v>#DIV/0!</v>
      </c>
      <c r="E38" s="95" t="e">
        <f t="shared" si="9"/>
        <v>#DIV/0!</v>
      </c>
      <c r="F38" s="95" t="e">
        <f t="shared" si="10"/>
        <v>#DIV/0!</v>
      </c>
      <c r="G38" s="95" t="e">
        <f t="shared" si="11"/>
        <v>#DIV/0!</v>
      </c>
      <c r="H38" s="95" t="e">
        <f t="shared" si="12"/>
        <v>#DIV/0!</v>
      </c>
      <c r="I38" s="95" t="e">
        <f t="shared" si="13"/>
        <v>#DIV/0!</v>
      </c>
      <c r="J38" s="95" t="e">
        <f t="shared" si="14"/>
        <v>#DIV/0!</v>
      </c>
      <c r="K38" s="95" t="e">
        <f t="shared" si="15"/>
        <v>#DIV/0!</v>
      </c>
    </row>
    <row r="39" spans="1:11" x14ac:dyDescent="0.3">
      <c r="A39" s="24"/>
      <c r="B39" s="17"/>
      <c r="C39" s="17"/>
      <c r="D39" s="17" t="e">
        <f t="shared" si="8"/>
        <v>#DIV/0!</v>
      </c>
      <c r="E39" s="95" t="e">
        <f t="shared" si="9"/>
        <v>#DIV/0!</v>
      </c>
      <c r="F39" s="95" t="e">
        <f t="shared" si="10"/>
        <v>#DIV/0!</v>
      </c>
      <c r="G39" s="95" t="e">
        <f t="shared" si="11"/>
        <v>#DIV/0!</v>
      </c>
      <c r="H39" s="95" t="e">
        <f t="shared" si="12"/>
        <v>#DIV/0!</v>
      </c>
      <c r="I39" s="95" t="e">
        <f t="shared" si="13"/>
        <v>#DIV/0!</v>
      </c>
      <c r="J39" s="95" t="e">
        <f t="shared" si="14"/>
        <v>#DIV/0!</v>
      </c>
      <c r="K39" s="95" t="e">
        <f t="shared" si="15"/>
        <v>#DIV/0!</v>
      </c>
    </row>
    <row r="40" spans="1:11" x14ac:dyDescent="0.3">
      <c r="A40" s="24"/>
      <c r="B40" s="17"/>
      <c r="C40" s="17"/>
      <c r="D40" s="17" t="e">
        <f t="shared" si="8"/>
        <v>#DIV/0!</v>
      </c>
      <c r="E40" s="95" t="e">
        <f t="shared" si="9"/>
        <v>#DIV/0!</v>
      </c>
      <c r="F40" s="95" t="e">
        <f t="shared" si="10"/>
        <v>#DIV/0!</v>
      </c>
      <c r="G40" s="95" t="e">
        <f t="shared" si="11"/>
        <v>#DIV/0!</v>
      </c>
      <c r="H40" s="95" t="e">
        <f t="shared" si="12"/>
        <v>#DIV/0!</v>
      </c>
      <c r="I40" s="95" t="e">
        <f t="shared" si="13"/>
        <v>#DIV/0!</v>
      </c>
      <c r="J40" s="95" t="e">
        <f t="shared" si="14"/>
        <v>#DIV/0!</v>
      </c>
      <c r="K40" s="95" t="e">
        <f t="shared" si="15"/>
        <v>#DIV/0!</v>
      </c>
    </row>
    <row r="41" spans="1:11" x14ac:dyDescent="0.3">
      <c r="A41" s="24"/>
      <c r="B41" s="17"/>
      <c r="C41" s="17"/>
      <c r="D41" s="17" t="e">
        <f t="shared" si="8"/>
        <v>#DIV/0!</v>
      </c>
      <c r="E41" s="95" t="e">
        <f t="shared" si="9"/>
        <v>#DIV/0!</v>
      </c>
      <c r="F41" s="95" t="e">
        <f t="shared" si="10"/>
        <v>#DIV/0!</v>
      </c>
      <c r="G41" s="95" t="e">
        <f t="shared" si="11"/>
        <v>#DIV/0!</v>
      </c>
      <c r="H41" s="95" t="e">
        <f t="shared" si="12"/>
        <v>#DIV/0!</v>
      </c>
      <c r="I41" s="95" t="e">
        <f t="shared" si="13"/>
        <v>#DIV/0!</v>
      </c>
      <c r="J41" s="95" t="e">
        <f t="shared" si="14"/>
        <v>#DIV/0!</v>
      </c>
      <c r="K41" s="95" t="e">
        <f t="shared" si="15"/>
        <v>#DIV/0!</v>
      </c>
    </row>
    <row r="42" spans="1:11" x14ac:dyDescent="0.3">
      <c r="A42" s="24"/>
      <c r="B42" s="17"/>
      <c r="C42" s="95"/>
      <c r="D42" s="17" t="e">
        <f t="shared" si="8"/>
        <v>#DIV/0!</v>
      </c>
      <c r="E42" s="95" t="e">
        <f t="shared" si="9"/>
        <v>#DIV/0!</v>
      </c>
      <c r="F42" s="95" t="e">
        <f t="shared" si="10"/>
        <v>#DIV/0!</v>
      </c>
      <c r="G42" s="95" t="e">
        <f t="shared" si="11"/>
        <v>#DIV/0!</v>
      </c>
      <c r="H42" s="95" t="e">
        <f t="shared" si="12"/>
        <v>#DIV/0!</v>
      </c>
      <c r="I42" s="95" t="e">
        <f t="shared" si="13"/>
        <v>#DIV/0!</v>
      </c>
      <c r="J42" s="95" t="e">
        <f t="shared" si="14"/>
        <v>#DIV/0!</v>
      </c>
      <c r="K42" s="95" t="e">
        <f t="shared" si="15"/>
        <v>#DIV/0!</v>
      </c>
    </row>
    <row r="43" spans="1:11" x14ac:dyDescent="0.3">
      <c r="A43" s="25"/>
      <c r="B43" s="17"/>
      <c r="C43" s="17"/>
      <c r="D43" s="17" t="e">
        <f t="shared" si="8"/>
        <v>#DIV/0!</v>
      </c>
      <c r="E43" s="95" t="e">
        <f t="shared" si="9"/>
        <v>#DIV/0!</v>
      </c>
      <c r="F43" s="95" t="e">
        <f t="shared" si="10"/>
        <v>#DIV/0!</v>
      </c>
      <c r="G43" s="95" t="e">
        <f t="shared" si="11"/>
        <v>#DIV/0!</v>
      </c>
      <c r="H43" s="95" t="e">
        <f t="shared" si="12"/>
        <v>#DIV/0!</v>
      </c>
      <c r="I43" s="95" t="e">
        <f t="shared" si="13"/>
        <v>#DIV/0!</v>
      </c>
      <c r="J43" s="95" t="e">
        <f t="shared" si="14"/>
        <v>#DIV/0!</v>
      </c>
      <c r="K43" s="95" t="e">
        <f t="shared" si="15"/>
        <v>#DIV/0!</v>
      </c>
    </row>
    <row r="45" spans="1:11" x14ac:dyDescent="0.3">
      <c r="A45" s="21" t="s">
        <v>43</v>
      </c>
    </row>
    <row r="46" spans="1:11" x14ac:dyDescent="0.3">
      <c r="A46" s="2" t="s">
        <v>0</v>
      </c>
      <c r="B46" s="2" t="s">
        <v>9</v>
      </c>
      <c r="C46" s="2" t="s">
        <v>44</v>
      </c>
      <c r="D46" s="2" t="s">
        <v>1</v>
      </c>
      <c r="E46" s="2" t="s">
        <v>2</v>
      </c>
      <c r="F46" s="2" t="s">
        <v>3</v>
      </c>
      <c r="G46" s="2" t="s">
        <v>4</v>
      </c>
      <c r="H46" s="2" t="s">
        <v>5</v>
      </c>
      <c r="I46" s="2" t="s">
        <v>6</v>
      </c>
      <c r="J46" s="2" t="s">
        <v>7</v>
      </c>
      <c r="K46" s="2" t="s">
        <v>8</v>
      </c>
    </row>
    <row r="47" spans="1:11" x14ac:dyDescent="0.3">
      <c r="A47" s="23"/>
      <c r="B47" s="17"/>
      <c r="C47" s="17"/>
      <c r="D47" s="17" t="e">
        <f>AVERAGE($C$47:$C$54)</f>
        <v>#DIV/0!</v>
      </c>
      <c r="E47" s="94" t="e">
        <f>STDEV($C$47:$C$54)</f>
        <v>#DIV/0!</v>
      </c>
      <c r="F47" s="94" t="e">
        <f>D47+E47</f>
        <v>#DIV/0!</v>
      </c>
      <c r="G47" s="94" t="e">
        <f>D47-E47</f>
        <v>#DIV/0!</v>
      </c>
      <c r="H47" s="94" t="e">
        <f>D47+(2*E47)</f>
        <v>#DIV/0!</v>
      </c>
      <c r="I47" s="94" t="e">
        <f>D47-(2*E47)</f>
        <v>#DIV/0!</v>
      </c>
      <c r="J47" s="94" t="e">
        <f>D47+(3*E47)</f>
        <v>#DIV/0!</v>
      </c>
      <c r="K47" s="94" t="e">
        <f>D47-(3*E47)</f>
        <v>#DIV/0!</v>
      </c>
    </row>
    <row r="48" spans="1:11" x14ac:dyDescent="0.3">
      <c r="A48" s="24"/>
      <c r="B48" s="17"/>
      <c r="C48" s="17"/>
      <c r="D48" s="17" t="e">
        <f t="shared" ref="D48:D54" si="16">AVERAGE($C$47:$C$54)</f>
        <v>#DIV/0!</v>
      </c>
      <c r="E48" s="94" t="e">
        <f t="shared" ref="E48:E54" si="17">STDEV($C$47:$C$54)</f>
        <v>#DIV/0!</v>
      </c>
      <c r="F48" s="94" t="e">
        <f t="shared" ref="F48:F54" si="18">D48+E48</f>
        <v>#DIV/0!</v>
      </c>
      <c r="G48" s="94" t="e">
        <f t="shared" ref="G48:G54" si="19">D48-E48</f>
        <v>#DIV/0!</v>
      </c>
      <c r="H48" s="94" t="e">
        <f t="shared" ref="H48:H54" si="20">D48+(2*E48)</f>
        <v>#DIV/0!</v>
      </c>
      <c r="I48" s="94" t="e">
        <f t="shared" ref="I48:I54" si="21">D48-(2*E48)</f>
        <v>#DIV/0!</v>
      </c>
      <c r="J48" s="94" t="e">
        <f t="shared" ref="J48:J54" si="22">D48+(3*E48)</f>
        <v>#DIV/0!</v>
      </c>
      <c r="K48" s="94" t="e">
        <f t="shared" ref="K48:K54" si="23">D48-(3*E48)</f>
        <v>#DIV/0!</v>
      </c>
    </row>
    <row r="49" spans="1:11" x14ac:dyDescent="0.3">
      <c r="A49" s="24"/>
      <c r="B49" s="17"/>
      <c r="C49" s="17"/>
      <c r="D49" s="17" t="e">
        <f t="shared" si="16"/>
        <v>#DIV/0!</v>
      </c>
      <c r="E49" s="94" t="e">
        <f t="shared" si="17"/>
        <v>#DIV/0!</v>
      </c>
      <c r="F49" s="94" t="e">
        <f t="shared" si="18"/>
        <v>#DIV/0!</v>
      </c>
      <c r="G49" s="94" t="e">
        <f t="shared" si="19"/>
        <v>#DIV/0!</v>
      </c>
      <c r="H49" s="94" t="e">
        <f t="shared" si="20"/>
        <v>#DIV/0!</v>
      </c>
      <c r="I49" s="94" t="e">
        <f t="shared" si="21"/>
        <v>#DIV/0!</v>
      </c>
      <c r="J49" s="94" t="e">
        <f t="shared" si="22"/>
        <v>#DIV/0!</v>
      </c>
      <c r="K49" s="94" t="e">
        <f t="shared" si="23"/>
        <v>#DIV/0!</v>
      </c>
    </row>
    <row r="50" spans="1:11" x14ac:dyDescent="0.3">
      <c r="A50" s="24"/>
      <c r="B50" s="17"/>
      <c r="C50" s="17"/>
      <c r="D50" s="17" t="e">
        <f t="shared" si="16"/>
        <v>#DIV/0!</v>
      </c>
      <c r="E50" s="94" t="e">
        <f t="shared" si="17"/>
        <v>#DIV/0!</v>
      </c>
      <c r="F50" s="94" t="e">
        <f t="shared" si="18"/>
        <v>#DIV/0!</v>
      </c>
      <c r="G50" s="94" t="e">
        <f t="shared" si="19"/>
        <v>#DIV/0!</v>
      </c>
      <c r="H50" s="94" t="e">
        <f t="shared" si="20"/>
        <v>#DIV/0!</v>
      </c>
      <c r="I50" s="94" t="e">
        <f t="shared" si="21"/>
        <v>#DIV/0!</v>
      </c>
      <c r="J50" s="94" t="e">
        <f t="shared" si="22"/>
        <v>#DIV/0!</v>
      </c>
      <c r="K50" s="94" t="e">
        <f t="shared" si="23"/>
        <v>#DIV/0!</v>
      </c>
    </row>
    <row r="51" spans="1:11" x14ac:dyDescent="0.3">
      <c r="A51" s="24"/>
      <c r="B51" s="17"/>
      <c r="C51" s="17"/>
      <c r="D51" s="17" t="e">
        <f t="shared" si="16"/>
        <v>#DIV/0!</v>
      </c>
      <c r="E51" s="94" t="e">
        <f t="shared" si="17"/>
        <v>#DIV/0!</v>
      </c>
      <c r="F51" s="94" t="e">
        <f t="shared" si="18"/>
        <v>#DIV/0!</v>
      </c>
      <c r="G51" s="94" t="e">
        <f t="shared" si="19"/>
        <v>#DIV/0!</v>
      </c>
      <c r="H51" s="94" t="e">
        <f t="shared" si="20"/>
        <v>#DIV/0!</v>
      </c>
      <c r="I51" s="94" t="e">
        <f t="shared" si="21"/>
        <v>#DIV/0!</v>
      </c>
      <c r="J51" s="94" t="e">
        <f t="shared" si="22"/>
        <v>#DIV/0!</v>
      </c>
      <c r="K51" s="94" t="e">
        <f t="shared" si="23"/>
        <v>#DIV/0!</v>
      </c>
    </row>
    <row r="52" spans="1:11" x14ac:dyDescent="0.3">
      <c r="A52" s="24"/>
      <c r="B52" s="17"/>
      <c r="C52" s="17"/>
      <c r="D52" s="17" t="e">
        <f t="shared" si="16"/>
        <v>#DIV/0!</v>
      </c>
      <c r="E52" s="94" t="e">
        <f t="shared" si="17"/>
        <v>#DIV/0!</v>
      </c>
      <c r="F52" s="94" t="e">
        <f t="shared" si="18"/>
        <v>#DIV/0!</v>
      </c>
      <c r="G52" s="94" t="e">
        <f t="shared" si="19"/>
        <v>#DIV/0!</v>
      </c>
      <c r="H52" s="94" t="e">
        <f t="shared" si="20"/>
        <v>#DIV/0!</v>
      </c>
      <c r="I52" s="94" t="e">
        <f t="shared" si="21"/>
        <v>#DIV/0!</v>
      </c>
      <c r="J52" s="94" t="e">
        <f t="shared" si="22"/>
        <v>#DIV/0!</v>
      </c>
      <c r="K52" s="94" t="e">
        <f t="shared" si="23"/>
        <v>#DIV/0!</v>
      </c>
    </row>
    <row r="53" spans="1:11" x14ac:dyDescent="0.3">
      <c r="A53" s="24"/>
      <c r="B53" s="17"/>
      <c r="C53" s="17"/>
      <c r="D53" s="17" t="e">
        <f t="shared" si="16"/>
        <v>#DIV/0!</v>
      </c>
      <c r="E53" s="94" t="e">
        <f t="shared" si="17"/>
        <v>#DIV/0!</v>
      </c>
      <c r="F53" s="94" t="e">
        <f t="shared" si="18"/>
        <v>#DIV/0!</v>
      </c>
      <c r="G53" s="94" t="e">
        <f t="shared" si="19"/>
        <v>#DIV/0!</v>
      </c>
      <c r="H53" s="94" t="e">
        <f t="shared" si="20"/>
        <v>#DIV/0!</v>
      </c>
      <c r="I53" s="94" t="e">
        <f t="shared" si="21"/>
        <v>#DIV/0!</v>
      </c>
      <c r="J53" s="94" t="e">
        <f t="shared" si="22"/>
        <v>#DIV/0!</v>
      </c>
      <c r="K53" s="94" t="e">
        <f t="shared" si="23"/>
        <v>#DIV/0!</v>
      </c>
    </row>
    <row r="54" spans="1:11" x14ac:dyDescent="0.3">
      <c r="A54" s="25"/>
      <c r="B54" s="17"/>
      <c r="C54" s="17"/>
      <c r="D54" s="17" t="e">
        <f t="shared" si="16"/>
        <v>#DIV/0!</v>
      </c>
      <c r="E54" s="94" t="e">
        <f t="shared" si="17"/>
        <v>#DIV/0!</v>
      </c>
      <c r="F54" s="94" t="e">
        <f t="shared" si="18"/>
        <v>#DIV/0!</v>
      </c>
      <c r="G54" s="94" t="e">
        <f t="shared" si="19"/>
        <v>#DIV/0!</v>
      </c>
      <c r="H54" s="94" t="e">
        <f t="shared" si="20"/>
        <v>#DIV/0!</v>
      </c>
      <c r="I54" s="94" t="e">
        <f t="shared" si="21"/>
        <v>#DIV/0!</v>
      </c>
      <c r="J54" s="94" t="e">
        <f t="shared" si="22"/>
        <v>#DIV/0!</v>
      </c>
      <c r="K54" s="94" t="e">
        <f t="shared" si="23"/>
        <v>#DIV/0!</v>
      </c>
    </row>
    <row r="56" spans="1:11" x14ac:dyDescent="0.3">
      <c r="A56" s="5" t="s">
        <v>45</v>
      </c>
    </row>
    <row r="57" spans="1:11" x14ac:dyDescent="0.3">
      <c r="A57" s="2" t="s">
        <v>0</v>
      </c>
      <c r="B57" s="2" t="s">
        <v>9</v>
      </c>
      <c r="C57" s="2" t="s">
        <v>27</v>
      </c>
      <c r="D57" s="2" t="s">
        <v>1</v>
      </c>
      <c r="E57" s="2" t="s">
        <v>2</v>
      </c>
      <c r="F57" s="2" t="s">
        <v>3</v>
      </c>
      <c r="G57" s="2" t="s">
        <v>4</v>
      </c>
      <c r="H57" s="2" t="s">
        <v>5</v>
      </c>
      <c r="I57" s="2" t="s">
        <v>6</v>
      </c>
      <c r="J57" s="2" t="s">
        <v>7</v>
      </c>
      <c r="K57" s="2" t="s">
        <v>8</v>
      </c>
    </row>
    <row r="58" spans="1:11" x14ac:dyDescent="0.3">
      <c r="A58" s="23"/>
      <c r="B58" s="17"/>
      <c r="C58" s="95"/>
      <c r="D58" s="95" t="e">
        <f>AVERAGE($C$58:$C$65)</f>
        <v>#DIV/0!</v>
      </c>
      <c r="E58" s="96" t="e">
        <f>STDEV($C$58:$C$65)</f>
        <v>#DIV/0!</v>
      </c>
      <c r="F58" s="96" t="e">
        <f>D58+E58</f>
        <v>#DIV/0!</v>
      </c>
      <c r="G58" s="96" t="e">
        <f>D58-E58</f>
        <v>#DIV/0!</v>
      </c>
      <c r="H58" s="96" t="e">
        <f>D58+(2*E58)</f>
        <v>#DIV/0!</v>
      </c>
      <c r="I58" s="96" t="e">
        <f>D58-(2*E58)</f>
        <v>#DIV/0!</v>
      </c>
      <c r="J58" s="96" t="e">
        <f>D58+(3*E58)</f>
        <v>#DIV/0!</v>
      </c>
      <c r="K58" s="96" t="e">
        <f>D58-(3*E58)</f>
        <v>#DIV/0!</v>
      </c>
    </row>
    <row r="59" spans="1:11" x14ac:dyDescent="0.3">
      <c r="A59" s="24"/>
      <c r="B59" s="17"/>
      <c r="C59" s="95"/>
      <c r="D59" s="95" t="e">
        <f t="shared" ref="D59:D65" si="24">AVERAGE($C$58:$C$65)</f>
        <v>#DIV/0!</v>
      </c>
      <c r="E59" s="96" t="e">
        <f t="shared" ref="E59:E65" si="25">STDEV($C$58:$C$65)</f>
        <v>#DIV/0!</v>
      </c>
      <c r="F59" s="96" t="e">
        <f t="shared" ref="F59:F65" si="26">D59+E59</f>
        <v>#DIV/0!</v>
      </c>
      <c r="G59" s="96" t="e">
        <f t="shared" ref="G59:G65" si="27">D59-E59</f>
        <v>#DIV/0!</v>
      </c>
      <c r="H59" s="96" t="e">
        <f t="shared" ref="H59:H65" si="28">D59+(2*E59)</f>
        <v>#DIV/0!</v>
      </c>
      <c r="I59" s="96" t="e">
        <f t="shared" ref="I59:I65" si="29">D59-(2*E59)</f>
        <v>#DIV/0!</v>
      </c>
      <c r="J59" s="96" t="e">
        <f t="shared" ref="J59:J65" si="30">D59+(3*E59)</f>
        <v>#DIV/0!</v>
      </c>
      <c r="K59" s="96" t="e">
        <f t="shared" ref="K59:K65" si="31">D59-(3*E59)</f>
        <v>#DIV/0!</v>
      </c>
    </row>
    <row r="60" spans="1:11" x14ac:dyDescent="0.3">
      <c r="A60" s="24"/>
      <c r="B60" s="17"/>
      <c r="C60" s="95"/>
      <c r="D60" s="95" t="e">
        <f t="shared" si="24"/>
        <v>#DIV/0!</v>
      </c>
      <c r="E60" s="96" t="e">
        <f t="shared" si="25"/>
        <v>#DIV/0!</v>
      </c>
      <c r="F60" s="96" t="e">
        <f t="shared" si="26"/>
        <v>#DIV/0!</v>
      </c>
      <c r="G60" s="96" t="e">
        <f t="shared" si="27"/>
        <v>#DIV/0!</v>
      </c>
      <c r="H60" s="96" t="e">
        <f t="shared" si="28"/>
        <v>#DIV/0!</v>
      </c>
      <c r="I60" s="96" t="e">
        <f t="shared" si="29"/>
        <v>#DIV/0!</v>
      </c>
      <c r="J60" s="96" t="e">
        <f t="shared" si="30"/>
        <v>#DIV/0!</v>
      </c>
      <c r="K60" s="96" t="e">
        <f t="shared" si="31"/>
        <v>#DIV/0!</v>
      </c>
    </row>
    <row r="61" spans="1:11" x14ac:dyDescent="0.3">
      <c r="A61" s="24"/>
      <c r="B61" s="17"/>
      <c r="C61" s="95"/>
      <c r="D61" s="95" t="e">
        <f t="shared" si="24"/>
        <v>#DIV/0!</v>
      </c>
      <c r="E61" s="96" t="e">
        <f t="shared" si="25"/>
        <v>#DIV/0!</v>
      </c>
      <c r="F61" s="96" t="e">
        <f t="shared" si="26"/>
        <v>#DIV/0!</v>
      </c>
      <c r="G61" s="96" t="e">
        <f t="shared" si="27"/>
        <v>#DIV/0!</v>
      </c>
      <c r="H61" s="96" t="e">
        <f t="shared" si="28"/>
        <v>#DIV/0!</v>
      </c>
      <c r="I61" s="96" t="e">
        <f t="shared" si="29"/>
        <v>#DIV/0!</v>
      </c>
      <c r="J61" s="96" t="e">
        <f t="shared" si="30"/>
        <v>#DIV/0!</v>
      </c>
      <c r="K61" s="96" t="e">
        <f t="shared" si="31"/>
        <v>#DIV/0!</v>
      </c>
    </row>
    <row r="62" spans="1:11" x14ac:dyDescent="0.3">
      <c r="A62" s="24"/>
      <c r="B62" s="17"/>
      <c r="C62" s="95"/>
      <c r="D62" s="95" t="e">
        <f t="shared" si="24"/>
        <v>#DIV/0!</v>
      </c>
      <c r="E62" s="96" t="e">
        <f t="shared" si="25"/>
        <v>#DIV/0!</v>
      </c>
      <c r="F62" s="96" t="e">
        <f t="shared" si="26"/>
        <v>#DIV/0!</v>
      </c>
      <c r="G62" s="96" t="e">
        <f t="shared" si="27"/>
        <v>#DIV/0!</v>
      </c>
      <c r="H62" s="96" t="e">
        <f t="shared" si="28"/>
        <v>#DIV/0!</v>
      </c>
      <c r="I62" s="96" t="e">
        <f t="shared" si="29"/>
        <v>#DIV/0!</v>
      </c>
      <c r="J62" s="96" t="e">
        <f t="shared" si="30"/>
        <v>#DIV/0!</v>
      </c>
      <c r="K62" s="96" t="e">
        <f t="shared" si="31"/>
        <v>#DIV/0!</v>
      </c>
    </row>
    <row r="63" spans="1:11" x14ac:dyDescent="0.3">
      <c r="A63" s="24"/>
      <c r="B63" s="17"/>
      <c r="C63" s="95"/>
      <c r="D63" s="95" t="e">
        <f t="shared" si="24"/>
        <v>#DIV/0!</v>
      </c>
      <c r="E63" s="96" t="e">
        <f t="shared" si="25"/>
        <v>#DIV/0!</v>
      </c>
      <c r="F63" s="96" t="e">
        <f t="shared" si="26"/>
        <v>#DIV/0!</v>
      </c>
      <c r="G63" s="96" t="e">
        <f t="shared" si="27"/>
        <v>#DIV/0!</v>
      </c>
      <c r="H63" s="96" t="e">
        <f t="shared" si="28"/>
        <v>#DIV/0!</v>
      </c>
      <c r="I63" s="96" t="e">
        <f t="shared" si="29"/>
        <v>#DIV/0!</v>
      </c>
      <c r="J63" s="96" t="e">
        <f t="shared" si="30"/>
        <v>#DIV/0!</v>
      </c>
      <c r="K63" s="96" t="e">
        <f t="shared" si="31"/>
        <v>#DIV/0!</v>
      </c>
    </row>
    <row r="64" spans="1:11" x14ac:dyDescent="0.3">
      <c r="A64" s="24"/>
      <c r="B64" s="17"/>
      <c r="C64" s="95"/>
      <c r="D64" s="95" t="e">
        <f t="shared" si="24"/>
        <v>#DIV/0!</v>
      </c>
      <c r="E64" s="96" t="e">
        <f t="shared" si="25"/>
        <v>#DIV/0!</v>
      </c>
      <c r="F64" s="96" t="e">
        <f t="shared" si="26"/>
        <v>#DIV/0!</v>
      </c>
      <c r="G64" s="96" t="e">
        <f t="shared" si="27"/>
        <v>#DIV/0!</v>
      </c>
      <c r="H64" s="96" t="e">
        <f t="shared" si="28"/>
        <v>#DIV/0!</v>
      </c>
      <c r="I64" s="96" t="e">
        <f t="shared" si="29"/>
        <v>#DIV/0!</v>
      </c>
      <c r="J64" s="96" t="e">
        <f t="shared" si="30"/>
        <v>#DIV/0!</v>
      </c>
      <c r="K64" s="96" t="e">
        <f t="shared" si="31"/>
        <v>#DIV/0!</v>
      </c>
    </row>
    <row r="65" spans="1:11" x14ac:dyDescent="0.3">
      <c r="A65" s="25"/>
      <c r="B65" s="17"/>
      <c r="C65" s="95"/>
      <c r="D65" s="95" t="e">
        <f t="shared" si="24"/>
        <v>#DIV/0!</v>
      </c>
      <c r="E65" s="96" t="e">
        <f t="shared" si="25"/>
        <v>#DIV/0!</v>
      </c>
      <c r="F65" s="96" t="e">
        <f t="shared" si="26"/>
        <v>#DIV/0!</v>
      </c>
      <c r="G65" s="96" t="e">
        <f t="shared" si="27"/>
        <v>#DIV/0!</v>
      </c>
      <c r="H65" s="96" t="e">
        <f t="shared" si="28"/>
        <v>#DIV/0!</v>
      </c>
      <c r="I65" s="96" t="e">
        <f t="shared" si="29"/>
        <v>#DIV/0!</v>
      </c>
      <c r="J65" s="96" t="e">
        <f t="shared" si="30"/>
        <v>#DIV/0!</v>
      </c>
      <c r="K65" s="96" t="e">
        <f t="shared" si="31"/>
        <v>#DIV/0!</v>
      </c>
    </row>
    <row r="67" spans="1:11" x14ac:dyDescent="0.3">
      <c r="A67" s="7" t="s">
        <v>46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3">
      <c r="A68" s="6" t="s">
        <v>47</v>
      </c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3">
      <c r="A69" s="2" t="s">
        <v>0</v>
      </c>
      <c r="B69" s="2" t="s">
        <v>9</v>
      </c>
      <c r="C69" s="2" t="s">
        <v>44</v>
      </c>
      <c r="D69" s="2" t="s">
        <v>1</v>
      </c>
      <c r="E69" s="2" t="s">
        <v>2</v>
      </c>
      <c r="F69" s="2" t="s">
        <v>3</v>
      </c>
      <c r="G69" s="2" t="s">
        <v>4</v>
      </c>
      <c r="H69" s="2" t="s">
        <v>5</v>
      </c>
      <c r="I69" s="2" t="s">
        <v>6</v>
      </c>
      <c r="J69" s="2" t="s">
        <v>7</v>
      </c>
      <c r="K69" s="2" t="s">
        <v>8</v>
      </c>
    </row>
    <row r="70" spans="1:11" x14ac:dyDescent="0.3">
      <c r="A70" s="23"/>
      <c r="B70" s="17"/>
      <c r="C70" s="17"/>
      <c r="D70" s="94" t="e">
        <f>AVERAGE(C$70:C$77)</f>
        <v>#DIV/0!</v>
      </c>
      <c r="E70" s="94" t="e">
        <f>STDEV($C$70:$C$77)</f>
        <v>#DIV/0!</v>
      </c>
      <c r="F70" s="94" t="e">
        <f>D70+E70</f>
        <v>#DIV/0!</v>
      </c>
      <c r="G70" s="94" t="e">
        <f>D70-E70</f>
        <v>#DIV/0!</v>
      </c>
      <c r="H70" s="94" t="e">
        <f>D70+(2*E70)</f>
        <v>#DIV/0!</v>
      </c>
      <c r="I70" s="94" t="e">
        <f>D70-(2*E70)</f>
        <v>#DIV/0!</v>
      </c>
      <c r="J70" s="94" t="e">
        <f>D70+(3*E70)</f>
        <v>#DIV/0!</v>
      </c>
      <c r="K70" s="94" t="e">
        <f>D70-(3*E70)</f>
        <v>#DIV/0!</v>
      </c>
    </row>
    <row r="71" spans="1:11" x14ac:dyDescent="0.3">
      <c r="A71" s="24"/>
      <c r="B71" s="17"/>
      <c r="C71" s="17"/>
      <c r="D71" s="94" t="e">
        <f t="shared" ref="D71:D77" si="32">AVERAGE(C$70:C$77)</f>
        <v>#DIV/0!</v>
      </c>
      <c r="E71" s="94" t="e">
        <f t="shared" ref="E71:E77" si="33">STDEV($C$70:$C$77)</f>
        <v>#DIV/0!</v>
      </c>
      <c r="F71" s="94" t="e">
        <f t="shared" ref="F71:F77" si="34">D71+E71</f>
        <v>#DIV/0!</v>
      </c>
      <c r="G71" s="94" t="e">
        <f t="shared" ref="G71:G77" si="35">D71-E71</f>
        <v>#DIV/0!</v>
      </c>
      <c r="H71" s="94" t="e">
        <f t="shared" ref="H71:H77" si="36">D71+(2*E71)</f>
        <v>#DIV/0!</v>
      </c>
      <c r="I71" s="94" t="e">
        <f t="shared" ref="I71:I77" si="37">D71-(2*E71)</f>
        <v>#DIV/0!</v>
      </c>
      <c r="J71" s="94" t="e">
        <f t="shared" ref="J71:J77" si="38">D71+(3*E71)</f>
        <v>#DIV/0!</v>
      </c>
      <c r="K71" s="94" t="e">
        <f t="shared" ref="K71:K77" si="39">D71-(3*E71)</f>
        <v>#DIV/0!</v>
      </c>
    </row>
    <row r="72" spans="1:11" x14ac:dyDescent="0.3">
      <c r="A72" s="24"/>
      <c r="B72" s="17"/>
      <c r="C72" s="17"/>
      <c r="D72" s="94" t="e">
        <f t="shared" si="32"/>
        <v>#DIV/0!</v>
      </c>
      <c r="E72" s="94" t="e">
        <f t="shared" si="33"/>
        <v>#DIV/0!</v>
      </c>
      <c r="F72" s="94" t="e">
        <f t="shared" si="34"/>
        <v>#DIV/0!</v>
      </c>
      <c r="G72" s="94" t="e">
        <f t="shared" si="35"/>
        <v>#DIV/0!</v>
      </c>
      <c r="H72" s="94" t="e">
        <f t="shared" si="36"/>
        <v>#DIV/0!</v>
      </c>
      <c r="I72" s="94" t="e">
        <f t="shared" si="37"/>
        <v>#DIV/0!</v>
      </c>
      <c r="J72" s="94" t="e">
        <f t="shared" si="38"/>
        <v>#DIV/0!</v>
      </c>
      <c r="K72" s="94" t="e">
        <f t="shared" si="39"/>
        <v>#DIV/0!</v>
      </c>
    </row>
    <row r="73" spans="1:11" x14ac:dyDescent="0.3">
      <c r="A73" s="24"/>
      <c r="B73" s="17"/>
      <c r="C73" s="17"/>
      <c r="D73" s="94" t="e">
        <f t="shared" si="32"/>
        <v>#DIV/0!</v>
      </c>
      <c r="E73" s="94" t="e">
        <f t="shared" si="33"/>
        <v>#DIV/0!</v>
      </c>
      <c r="F73" s="94" t="e">
        <f t="shared" si="34"/>
        <v>#DIV/0!</v>
      </c>
      <c r="G73" s="94" t="e">
        <f t="shared" si="35"/>
        <v>#DIV/0!</v>
      </c>
      <c r="H73" s="94" t="e">
        <f t="shared" si="36"/>
        <v>#DIV/0!</v>
      </c>
      <c r="I73" s="94" t="e">
        <f t="shared" si="37"/>
        <v>#DIV/0!</v>
      </c>
      <c r="J73" s="94" t="e">
        <f t="shared" si="38"/>
        <v>#DIV/0!</v>
      </c>
      <c r="K73" s="94" t="e">
        <f t="shared" si="39"/>
        <v>#DIV/0!</v>
      </c>
    </row>
    <row r="74" spans="1:11" x14ac:dyDescent="0.3">
      <c r="A74" s="24"/>
      <c r="B74" s="17"/>
      <c r="C74" s="17"/>
      <c r="D74" s="94" t="e">
        <f t="shared" si="32"/>
        <v>#DIV/0!</v>
      </c>
      <c r="E74" s="94" t="e">
        <f t="shared" si="33"/>
        <v>#DIV/0!</v>
      </c>
      <c r="F74" s="94" t="e">
        <f t="shared" si="34"/>
        <v>#DIV/0!</v>
      </c>
      <c r="G74" s="94" t="e">
        <f t="shared" si="35"/>
        <v>#DIV/0!</v>
      </c>
      <c r="H74" s="94" t="e">
        <f t="shared" si="36"/>
        <v>#DIV/0!</v>
      </c>
      <c r="I74" s="94" t="e">
        <f t="shared" si="37"/>
        <v>#DIV/0!</v>
      </c>
      <c r="J74" s="94" t="e">
        <f t="shared" si="38"/>
        <v>#DIV/0!</v>
      </c>
      <c r="K74" s="94" t="e">
        <f t="shared" si="39"/>
        <v>#DIV/0!</v>
      </c>
    </row>
    <row r="75" spans="1:11" x14ac:dyDescent="0.3">
      <c r="A75" s="24"/>
      <c r="B75" s="17"/>
      <c r="C75" s="17"/>
      <c r="D75" s="94" t="e">
        <f t="shared" si="32"/>
        <v>#DIV/0!</v>
      </c>
      <c r="E75" s="94" t="e">
        <f t="shared" si="33"/>
        <v>#DIV/0!</v>
      </c>
      <c r="F75" s="94" t="e">
        <f t="shared" si="34"/>
        <v>#DIV/0!</v>
      </c>
      <c r="G75" s="94" t="e">
        <f t="shared" si="35"/>
        <v>#DIV/0!</v>
      </c>
      <c r="H75" s="94" t="e">
        <f t="shared" si="36"/>
        <v>#DIV/0!</v>
      </c>
      <c r="I75" s="94" t="e">
        <f t="shared" si="37"/>
        <v>#DIV/0!</v>
      </c>
      <c r="J75" s="94" t="e">
        <f t="shared" si="38"/>
        <v>#DIV/0!</v>
      </c>
      <c r="K75" s="94" t="e">
        <f t="shared" si="39"/>
        <v>#DIV/0!</v>
      </c>
    </row>
    <row r="76" spans="1:11" x14ac:dyDescent="0.3">
      <c r="A76" s="24"/>
      <c r="B76" s="17"/>
      <c r="C76" s="17"/>
      <c r="D76" s="94" t="e">
        <f t="shared" si="32"/>
        <v>#DIV/0!</v>
      </c>
      <c r="E76" s="94" t="e">
        <f t="shared" si="33"/>
        <v>#DIV/0!</v>
      </c>
      <c r="F76" s="94" t="e">
        <f t="shared" si="34"/>
        <v>#DIV/0!</v>
      </c>
      <c r="G76" s="94" t="e">
        <f t="shared" si="35"/>
        <v>#DIV/0!</v>
      </c>
      <c r="H76" s="94" t="e">
        <f t="shared" si="36"/>
        <v>#DIV/0!</v>
      </c>
      <c r="I76" s="94" t="e">
        <f t="shared" si="37"/>
        <v>#DIV/0!</v>
      </c>
      <c r="J76" s="94" t="e">
        <f t="shared" si="38"/>
        <v>#DIV/0!</v>
      </c>
      <c r="K76" s="94" t="e">
        <f t="shared" si="39"/>
        <v>#DIV/0!</v>
      </c>
    </row>
    <row r="77" spans="1:11" x14ac:dyDescent="0.3">
      <c r="A77" s="25"/>
      <c r="B77" s="17"/>
      <c r="C77" s="17"/>
      <c r="D77" s="94" t="e">
        <f t="shared" si="32"/>
        <v>#DIV/0!</v>
      </c>
      <c r="E77" s="94" t="e">
        <f t="shared" si="33"/>
        <v>#DIV/0!</v>
      </c>
      <c r="F77" s="94" t="e">
        <f t="shared" si="34"/>
        <v>#DIV/0!</v>
      </c>
      <c r="G77" s="94" t="e">
        <f t="shared" si="35"/>
        <v>#DIV/0!</v>
      </c>
      <c r="H77" s="94" t="e">
        <f t="shared" si="36"/>
        <v>#DIV/0!</v>
      </c>
      <c r="I77" s="94" t="e">
        <f t="shared" si="37"/>
        <v>#DIV/0!</v>
      </c>
      <c r="J77" s="94" t="e">
        <f t="shared" si="38"/>
        <v>#DIV/0!</v>
      </c>
      <c r="K77" s="94" t="e">
        <f t="shared" si="39"/>
        <v>#DIV/0!</v>
      </c>
    </row>
    <row r="80" spans="1:11" x14ac:dyDescent="0.3">
      <c r="A80" s="21" t="s">
        <v>48</v>
      </c>
    </row>
    <row r="81" spans="1:11" x14ac:dyDescent="0.3">
      <c r="A81" s="2" t="s">
        <v>0</v>
      </c>
      <c r="B81" s="2" t="s">
        <v>9</v>
      </c>
      <c r="C81" s="2" t="s">
        <v>27</v>
      </c>
      <c r="D81" s="2" t="s">
        <v>1</v>
      </c>
      <c r="E81" s="2" t="s">
        <v>2</v>
      </c>
      <c r="F81" s="2" t="s">
        <v>3</v>
      </c>
      <c r="G81" s="2" t="s">
        <v>4</v>
      </c>
      <c r="H81" s="2" t="s">
        <v>5</v>
      </c>
      <c r="I81" s="2" t="s">
        <v>6</v>
      </c>
      <c r="J81" s="2" t="s">
        <v>7</v>
      </c>
      <c r="K81" s="2" t="s">
        <v>8</v>
      </c>
    </row>
    <row r="82" spans="1:11" x14ac:dyDescent="0.3">
      <c r="A82" s="23"/>
      <c r="B82" s="17"/>
      <c r="C82" s="95"/>
      <c r="D82" s="95" t="e">
        <f>AVERAGE($C$82:$C$89)</f>
        <v>#DIV/0!</v>
      </c>
      <c r="E82" s="95" t="e">
        <f>STDEV($C$82:$C$89)</f>
        <v>#DIV/0!</v>
      </c>
      <c r="F82" s="95" t="e">
        <f>D82+E82</f>
        <v>#DIV/0!</v>
      </c>
      <c r="G82" s="95" t="e">
        <f>D82-E82</f>
        <v>#DIV/0!</v>
      </c>
      <c r="H82" s="95" t="e">
        <f>D82+(2*E82)</f>
        <v>#DIV/0!</v>
      </c>
      <c r="I82" s="95" t="e">
        <f>D82-(2*E82)</f>
        <v>#DIV/0!</v>
      </c>
      <c r="J82" s="95" t="e">
        <f>D82+(3*E82)</f>
        <v>#DIV/0!</v>
      </c>
      <c r="K82" s="95" t="e">
        <f>D82-(3*E82)</f>
        <v>#DIV/0!</v>
      </c>
    </row>
    <row r="83" spans="1:11" x14ac:dyDescent="0.3">
      <c r="A83" s="24"/>
      <c r="B83" s="17"/>
      <c r="C83" s="95"/>
      <c r="D83" s="95" t="e">
        <f t="shared" ref="D83:D89" si="40">AVERAGE($C$82:$C$89)</f>
        <v>#DIV/0!</v>
      </c>
      <c r="E83" s="95" t="e">
        <f t="shared" ref="E83:E89" si="41">STDEV($C$82:$C$89)</f>
        <v>#DIV/0!</v>
      </c>
      <c r="F83" s="95" t="e">
        <f t="shared" ref="F83:F89" si="42">D83+E83</f>
        <v>#DIV/0!</v>
      </c>
      <c r="G83" s="95" t="e">
        <f t="shared" ref="G83:G89" si="43">D83-E83</f>
        <v>#DIV/0!</v>
      </c>
      <c r="H83" s="95" t="e">
        <f t="shared" ref="H83:H89" si="44">D83+(2*E83)</f>
        <v>#DIV/0!</v>
      </c>
      <c r="I83" s="95" t="e">
        <f t="shared" ref="I83:I89" si="45">D83-(2*E83)</f>
        <v>#DIV/0!</v>
      </c>
      <c r="J83" s="95" t="e">
        <f t="shared" ref="J83:J89" si="46">D83+(3*E83)</f>
        <v>#DIV/0!</v>
      </c>
      <c r="K83" s="95" t="e">
        <f t="shared" ref="K83:K89" si="47">D83-(3*E83)</f>
        <v>#DIV/0!</v>
      </c>
    </row>
    <row r="84" spans="1:11" x14ac:dyDescent="0.3">
      <c r="A84" s="24"/>
      <c r="B84" s="17"/>
      <c r="C84" s="95"/>
      <c r="D84" s="95" t="e">
        <f t="shared" si="40"/>
        <v>#DIV/0!</v>
      </c>
      <c r="E84" s="95" t="e">
        <f t="shared" si="41"/>
        <v>#DIV/0!</v>
      </c>
      <c r="F84" s="95" t="e">
        <f t="shared" si="42"/>
        <v>#DIV/0!</v>
      </c>
      <c r="G84" s="95" t="e">
        <f t="shared" si="43"/>
        <v>#DIV/0!</v>
      </c>
      <c r="H84" s="95" t="e">
        <f t="shared" si="44"/>
        <v>#DIV/0!</v>
      </c>
      <c r="I84" s="95" t="e">
        <f t="shared" si="45"/>
        <v>#DIV/0!</v>
      </c>
      <c r="J84" s="95" t="e">
        <f t="shared" si="46"/>
        <v>#DIV/0!</v>
      </c>
      <c r="K84" s="95" t="e">
        <f t="shared" si="47"/>
        <v>#DIV/0!</v>
      </c>
    </row>
    <row r="85" spans="1:11" x14ac:dyDescent="0.3">
      <c r="A85" s="24"/>
      <c r="B85" s="17"/>
      <c r="C85" s="95"/>
      <c r="D85" s="95" t="e">
        <f t="shared" si="40"/>
        <v>#DIV/0!</v>
      </c>
      <c r="E85" s="95" t="e">
        <f t="shared" si="41"/>
        <v>#DIV/0!</v>
      </c>
      <c r="F85" s="95" t="e">
        <f t="shared" si="42"/>
        <v>#DIV/0!</v>
      </c>
      <c r="G85" s="95" t="e">
        <f t="shared" si="43"/>
        <v>#DIV/0!</v>
      </c>
      <c r="H85" s="95" t="e">
        <f t="shared" si="44"/>
        <v>#DIV/0!</v>
      </c>
      <c r="I85" s="95" t="e">
        <f t="shared" si="45"/>
        <v>#DIV/0!</v>
      </c>
      <c r="J85" s="95" t="e">
        <f t="shared" si="46"/>
        <v>#DIV/0!</v>
      </c>
      <c r="K85" s="95" t="e">
        <f t="shared" si="47"/>
        <v>#DIV/0!</v>
      </c>
    </row>
    <row r="86" spans="1:11" x14ac:dyDescent="0.3">
      <c r="A86" s="24"/>
      <c r="B86" s="17"/>
      <c r="C86" s="95"/>
      <c r="D86" s="95" t="e">
        <f t="shared" si="40"/>
        <v>#DIV/0!</v>
      </c>
      <c r="E86" s="95" t="e">
        <f t="shared" si="41"/>
        <v>#DIV/0!</v>
      </c>
      <c r="F86" s="95" t="e">
        <f t="shared" si="42"/>
        <v>#DIV/0!</v>
      </c>
      <c r="G86" s="95" t="e">
        <f t="shared" si="43"/>
        <v>#DIV/0!</v>
      </c>
      <c r="H86" s="95" t="e">
        <f t="shared" si="44"/>
        <v>#DIV/0!</v>
      </c>
      <c r="I86" s="95" t="e">
        <f t="shared" si="45"/>
        <v>#DIV/0!</v>
      </c>
      <c r="J86" s="95" t="e">
        <f t="shared" si="46"/>
        <v>#DIV/0!</v>
      </c>
      <c r="K86" s="95" t="e">
        <f t="shared" si="47"/>
        <v>#DIV/0!</v>
      </c>
    </row>
    <row r="87" spans="1:11" x14ac:dyDescent="0.3">
      <c r="A87" s="24"/>
      <c r="B87" s="17"/>
      <c r="C87" s="95"/>
      <c r="D87" s="95" t="e">
        <f t="shared" si="40"/>
        <v>#DIV/0!</v>
      </c>
      <c r="E87" s="95" t="e">
        <f t="shared" si="41"/>
        <v>#DIV/0!</v>
      </c>
      <c r="F87" s="95" t="e">
        <f t="shared" si="42"/>
        <v>#DIV/0!</v>
      </c>
      <c r="G87" s="95" t="e">
        <f t="shared" si="43"/>
        <v>#DIV/0!</v>
      </c>
      <c r="H87" s="95" t="e">
        <f t="shared" si="44"/>
        <v>#DIV/0!</v>
      </c>
      <c r="I87" s="95" t="e">
        <f t="shared" si="45"/>
        <v>#DIV/0!</v>
      </c>
      <c r="J87" s="95" t="e">
        <f t="shared" si="46"/>
        <v>#DIV/0!</v>
      </c>
      <c r="K87" s="95" t="e">
        <f t="shared" si="47"/>
        <v>#DIV/0!</v>
      </c>
    </row>
    <row r="88" spans="1:11" x14ac:dyDescent="0.3">
      <c r="A88" s="24"/>
      <c r="B88" s="17"/>
      <c r="C88" s="95"/>
      <c r="D88" s="95" t="e">
        <f t="shared" si="40"/>
        <v>#DIV/0!</v>
      </c>
      <c r="E88" s="95" t="e">
        <f t="shared" si="41"/>
        <v>#DIV/0!</v>
      </c>
      <c r="F88" s="95" t="e">
        <f t="shared" si="42"/>
        <v>#DIV/0!</v>
      </c>
      <c r="G88" s="95" t="e">
        <f t="shared" si="43"/>
        <v>#DIV/0!</v>
      </c>
      <c r="H88" s="95" t="e">
        <f t="shared" si="44"/>
        <v>#DIV/0!</v>
      </c>
      <c r="I88" s="95" t="e">
        <f t="shared" si="45"/>
        <v>#DIV/0!</v>
      </c>
      <c r="J88" s="95" t="e">
        <f t="shared" si="46"/>
        <v>#DIV/0!</v>
      </c>
      <c r="K88" s="95" t="e">
        <f t="shared" si="47"/>
        <v>#DIV/0!</v>
      </c>
    </row>
    <row r="89" spans="1:11" x14ac:dyDescent="0.3">
      <c r="A89" s="25"/>
      <c r="B89" s="17"/>
      <c r="C89" s="95"/>
      <c r="D89" s="95" t="e">
        <f t="shared" si="40"/>
        <v>#DIV/0!</v>
      </c>
      <c r="E89" s="95" t="e">
        <f t="shared" si="41"/>
        <v>#DIV/0!</v>
      </c>
      <c r="F89" s="95" t="e">
        <f t="shared" si="42"/>
        <v>#DIV/0!</v>
      </c>
      <c r="G89" s="95" t="e">
        <f t="shared" si="43"/>
        <v>#DIV/0!</v>
      </c>
      <c r="H89" s="95" t="e">
        <f t="shared" si="44"/>
        <v>#DIV/0!</v>
      </c>
      <c r="I89" s="95" t="e">
        <f t="shared" si="45"/>
        <v>#DIV/0!</v>
      </c>
      <c r="J89" s="95" t="e">
        <f t="shared" si="46"/>
        <v>#DIV/0!</v>
      </c>
      <c r="K89" s="95" t="e">
        <f t="shared" si="47"/>
        <v>#DIV/0!</v>
      </c>
    </row>
    <row r="91" spans="1:11" x14ac:dyDescent="0.3">
      <c r="A91" s="21" t="s">
        <v>49</v>
      </c>
    </row>
    <row r="92" spans="1:11" x14ac:dyDescent="0.3">
      <c r="A92" s="2" t="s">
        <v>0</v>
      </c>
      <c r="B92" s="2" t="s">
        <v>9</v>
      </c>
      <c r="C92" s="2" t="s">
        <v>44</v>
      </c>
      <c r="D92" s="2" t="s">
        <v>1</v>
      </c>
      <c r="E92" s="2" t="s">
        <v>2</v>
      </c>
      <c r="F92" s="2" t="s">
        <v>3</v>
      </c>
      <c r="G92" s="2" t="s">
        <v>4</v>
      </c>
      <c r="H92" s="2" t="s">
        <v>5</v>
      </c>
      <c r="I92" s="2" t="s">
        <v>6</v>
      </c>
      <c r="J92" s="2" t="s">
        <v>7</v>
      </c>
      <c r="K92" s="2" t="s">
        <v>8</v>
      </c>
    </row>
    <row r="93" spans="1:11" x14ac:dyDescent="0.3">
      <c r="A93" s="23"/>
      <c r="B93" s="17"/>
      <c r="C93" s="17"/>
      <c r="D93" s="94" t="e">
        <f>AVERAGE($C$93:$C$100)</f>
        <v>#DIV/0!</v>
      </c>
      <c r="E93" s="94" t="e">
        <f>STDEV($C$93:$C$100)</f>
        <v>#DIV/0!</v>
      </c>
      <c r="F93" s="94" t="e">
        <f>D93+E93</f>
        <v>#DIV/0!</v>
      </c>
      <c r="G93" s="94" t="e">
        <f>D93-E93</f>
        <v>#DIV/0!</v>
      </c>
      <c r="H93" s="94" t="e">
        <f>D93+(2*E93)</f>
        <v>#DIV/0!</v>
      </c>
      <c r="I93" s="94" t="e">
        <f>D93-(2*E93)</f>
        <v>#DIV/0!</v>
      </c>
      <c r="J93" s="94" t="e">
        <f>D93+(3*E93)</f>
        <v>#DIV/0!</v>
      </c>
      <c r="K93" s="94" t="e">
        <f>D93-(3*E93)</f>
        <v>#DIV/0!</v>
      </c>
    </row>
    <row r="94" spans="1:11" x14ac:dyDescent="0.3">
      <c r="A94" s="24"/>
      <c r="B94" s="17"/>
      <c r="C94" s="17"/>
      <c r="D94" s="94" t="e">
        <f t="shared" ref="D94:D100" si="48">AVERAGE($C$93:$C$100)</f>
        <v>#DIV/0!</v>
      </c>
      <c r="E94" s="94" t="e">
        <f t="shared" ref="E94:E100" si="49">STDEV($C$93:$C$100)</f>
        <v>#DIV/0!</v>
      </c>
      <c r="F94" s="94" t="e">
        <f t="shared" ref="F94:F100" si="50">D94+E94</f>
        <v>#DIV/0!</v>
      </c>
      <c r="G94" s="94" t="e">
        <f t="shared" ref="G94:G100" si="51">D94-E94</f>
        <v>#DIV/0!</v>
      </c>
      <c r="H94" s="94" t="e">
        <f t="shared" ref="H94:H100" si="52">D94+(2*E94)</f>
        <v>#DIV/0!</v>
      </c>
      <c r="I94" s="94" t="e">
        <f t="shared" ref="I94:I100" si="53">D94-(2*E94)</f>
        <v>#DIV/0!</v>
      </c>
      <c r="J94" s="94" t="e">
        <f t="shared" ref="J94:J100" si="54">D94+(3*E94)</f>
        <v>#DIV/0!</v>
      </c>
      <c r="K94" s="94" t="e">
        <f t="shared" ref="K94:K100" si="55">D94-(3*E94)</f>
        <v>#DIV/0!</v>
      </c>
    </row>
    <row r="95" spans="1:11" x14ac:dyDescent="0.3">
      <c r="A95" s="24"/>
      <c r="B95" s="17"/>
      <c r="C95" s="17"/>
      <c r="D95" s="94" t="e">
        <f t="shared" si="48"/>
        <v>#DIV/0!</v>
      </c>
      <c r="E95" s="94" t="e">
        <f t="shared" si="49"/>
        <v>#DIV/0!</v>
      </c>
      <c r="F95" s="94" t="e">
        <f t="shared" si="50"/>
        <v>#DIV/0!</v>
      </c>
      <c r="G95" s="94" t="e">
        <f t="shared" si="51"/>
        <v>#DIV/0!</v>
      </c>
      <c r="H95" s="94" t="e">
        <f t="shared" si="52"/>
        <v>#DIV/0!</v>
      </c>
      <c r="I95" s="94" t="e">
        <f t="shared" si="53"/>
        <v>#DIV/0!</v>
      </c>
      <c r="J95" s="94" t="e">
        <f t="shared" si="54"/>
        <v>#DIV/0!</v>
      </c>
      <c r="K95" s="94" t="e">
        <f t="shared" si="55"/>
        <v>#DIV/0!</v>
      </c>
    </row>
    <row r="96" spans="1:11" x14ac:dyDescent="0.3">
      <c r="A96" s="24"/>
      <c r="B96" s="17"/>
      <c r="C96" s="17"/>
      <c r="D96" s="94" t="e">
        <f t="shared" si="48"/>
        <v>#DIV/0!</v>
      </c>
      <c r="E96" s="94" t="e">
        <f t="shared" si="49"/>
        <v>#DIV/0!</v>
      </c>
      <c r="F96" s="94" t="e">
        <f t="shared" si="50"/>
        <v>#DIV/0!</v>
      </c>
      <c r="G96" s="94" t="e">
        <f t="shared" si="51"/>
        <v>#DIV/0!</v>
      </c>
      <c r="H96" s="94" t="e">
        <f t="shared" si="52"/>
        <v>#DIV/0!</v>
      </c>
      <c r="I96" s="94" t="e">
        <f t="shared" si="53"/>
        <v>#DIV/0!</v>
      </c>
      <c r="J96" s="94" t="e">
        <f t="shared" si="54"/>
        <v>#DIV/0!</v>
      </c>
      <c r="K96" s="94" t="e">
        <f t="shared" si="55"/>
        <v>#DIV/0!</v>
      </c>
    </row>
    <row r="97" spans="1:16" x14ac:dyDescent="0.3">
      <c r="A97" s="24"/>
      <c r="B97" s="17"/>
      <c r="C97" s="17"/>
      <c r="D97" s="94" t="e">
        <f t="shared" si="48"/>
        <v>#DIV/0!</v>
      </c>
      <c r="E97" s="94" t="e">
        <f t="shared" si="49"/>
        <v>#DIV/0!</v>
      </c>
      <c r="F97" s="94" t="e">
        <f t="shared" si="50"/>
        <v>#DIV/0!</v>
      </c>
      <c r="G97" s="94" t="e">
        <f t="shared" si="51"/>
        <v>#DIV/0!</v>
      </c>
      <c r="H97" s="94" t="e">
        <f t="shared" si="52"/>
        <v>#DIV/0!</v>
      </c>
      <c r="I97" s="94" t="e">
        <f t="shared" si="53"/>
        <v>#DIV/0!</v>
      </c>
      <c r="J97" s="94" t="e">
        <f t="shared" si="54"/>
        <v>#DIV/0!</v>
      </c>
      <c r="K97" s="94" t="e">
        <f t="shared" si="55"/>
        <v>#DIV/0!</v>
      </c>
    </row>
    <row r="98" spans="1:16" x14ac:dyDescent="0.3">
      <c r="A98" s="24"/>
      <c r="B98" s="17"/>
      <c r="C98" s="17"/>
      <c r="D98" s="94" t="e">
        <f t="shared" si="48"/>
        <v>#DIV/0!</v>
      </c>
      <c r="E98" s="94" t="e">
        <f t="shared" si="49"/>
        <v>#DIV/0!</v>
      </c>
      <c r="F98" s="94" t="e">
        <f t="shared" si="50"/>
        <v>#DIV/0!</v>
      </c>
      <c r="G98" s="94" t="e">
        <f t="shared" si="51"/>
        <v>#DIV/0!</v>
      </c>
      <c r="H98" s="94" t="e">
        <f t="shared" si="52"/>
        <v>#DIV/0!</v>
      </c>
      <c r="I98" s="94" t="e">
        <f t="shared" si="53"/>
        <v>#DIV/0!</v>
      </c>
      <c r="J98" s="94" t="e">
        <f t="shared" si="54"/>
        <v>#DIV/0!</v>
      </c>
      <c r="K98" s="94" t="e">
        <f t="shared" si="55"/>
        <v>#DIV/0!</v>
      </c>
    </row>
    <row r="99" spans="1:16" x14ac:dyDescent="0.3">
      <c r="A99" s="24"/>
      <c r="B99" s="17"/>
      <c r="C99" s="17"/>
      <c r="D99" s="94" t="e">
        <f t="shared" si="48"/>
        <v>#DIV/0!</v>
      </c>
      <c r="E99" s="94" t="e">
        <f t="shared" si="49"/>
        <v>#DIV/0!</v>
      </c>
      <c r="F99" s="94" t="e">
        <f t="shared" si="50"/>
        <v>#DIV/0!</v>
      </c>
      <c r="G99" s="94" t="e">
        <f t="shared" si="51"/>
        <v>#DIV/0!</v>
      </c>
      <c r="H99" s="94" t="e">
        <f t="shared" si="52"/>
        <v>#DIV/0!</v>
      </c>
      <c r="I99" s="94" t="e">
        <f t="shared" si="53"/>
        <v>#DIV/0!</v>
      </c>
      <c r="J99" s="94" t="e">
        <f t="shared" si="54"/>
        <v>#DIV/0!</v>
      </c>
      <c r="K99" s="94" t="e">
        <f t="shared" si="55"/>
        <v>#DIV/0!</v>
      </c>
    </row>
    <row r="100" spans="1:16" x14ac:dyDescent="0.3">
      <c r="A100" s="25"/>
      <c r="B100" s="17"/>
      <c r="C100" s="17"/>
      <c r="D100" s="94" t="e">
        <f t="shared" si="48"/>
        <v>#DIV/0!</v>
      </c>
      <c r="E100" s="94" t="e">
        <f t="shared" si="49"/>
        <v>#DIV/0!</v>
      </c>
      <c r="F100" s="94" t="e">
        <f t="shared" si="50"/>
        <v>#DIV/0!</v>
      </c>
      <c r="G100" s="94" t="e">
        <f t="shared" si="51"/>
        <v>#DIV/0!</v>
      </c>
      <c r="H100" s="94" t="e">
        <f t="shared" si="52"/>
        <v>#DIV/0!</v>
      </c>
      <c r="I100" s="94" t="e">
        <f t="shared" si="53"/>
        <v>#DIV/0!</v>
      </c>
      <c r="J100" s="94" t="e">
        <f t="shared" si="54"/>
        <v>#DIV/0!</v>
      </c>
      <c r="K100" s="94" t="e">
        <f t="shared" si="55"/>
        <v>#DIV/0!</v>
      </c>
    </row>
    <row r="102" spans="1:16" x14ac:dyDescent="0.3">
      <c r="A102" s="5" t="s">
        <v>51</v>
      </c>
    </row>
    <row r="103" spans="1:16" x14ac:dyDescent="0.3">
      <c r="A103" s="2" t="s">
        <v>0</v>
      </c>
      <c r="B103" s="2" t="s">
        <v>9</v>
      </c>
      <c r="C103" s="2" t="s">
        <v>27</v>
      </c>
      <c r="D103" s="2" t="s">
        <v>1</v>
      </c>
      <c r="E103" s="2" t="s">
        <v>2</v>
      </c>
      <c r="F103" s="2" t="s">
        <v>3</v>
      </c>
      <c r="G103" s="2" t="s">
        <v>4</v>
      </c>
      <c r="H103" s="2" t="s">
        <v>5</v>
      </c>
      <c r="I103" s="2" t="s">
        <v>6</v>
      </c>
      <c r="J103" s="2" t="s">
        <v>7</v>
      </c>
      <c r="K103" s="2" t="s">
        <v>8</v>
      </c>
    </row>
    <row r="104" spans="1:16" x14ac:dyDescent="0.3">
      <c r="A104" s="23"/>
      <c r="B104" s="17"/>
      <c r="C104" s="95"/>
      <c r="D104" s="95" t="e">
        <f>AVERAGE($C$104:$C$111)</f>
        <v>#DIV/0!</v>
      </c>
      <c r="E104" s="95" t="e">
        <f>STDEV($C$104:$C$111)</f>
        <v>#DIV/0!</v>
      </c>
      <c r="F104" s="95" t="e">
        <f>D104+E104</f>
        <v>#DIV/0!</v>
      </c>
      <c r="G104" s="95" t="e">
        <f>D104-E104</f>
        <v>#DIV/0!</v>
      </c>
      <c r="H104" s="95" t="e">
        <f>D104+(2*E104)</f>
        <v>#DIV/0!</v>
      </c>
      <c r="I104" s="95" t="e">
        <f>D104-(2*E104)</f>
        <v>#DIV/0!</v>
      </c>
      <c r="J104" s="95" t="e">
        <f>D104+(3*E104)</f>
        <v>#DIV/0!</v>
      </c>
      <c r="K104" s="95" t="e">
        <f>D104-(3*E104)</f>
        <v>#DIV/0!</v>
      </c>
    </row>
    <row r="105" spans="1:16" x14ac:dyDescent="0.3">
      <c r="A105" s="24"/>
      <c r="B105" s="17"/>
      <c r="C105" s="95"/>
      <c r="D105" s="95" t="e">
        <f t="shared" ref="D105:D111" si="56">AVERAGE($C$104:$C$111)</f>
        <v>#DIV/0!</v>
      </c>
      <c r="E105" s="95" t="e">
        <f t="shared" ref="E105:E111" si="57">STDEV($C$104:$C$111)</f>
        <v>#DIV/0!</v>
      </c>
      <c r="F105" s="95" t="e">
        <f t="shared" ref="F105:F111" si="58">D105+E105</f>
        <v>#DIV/0!</v>
      </c>
      <c r="G105" s="95" t="e">
        <f t="shared" ref="G105:G111" si="59">D105-E105</f>
        <v>#DIV/0!</v>
      </c>
      <c r="H105" s="95" t="e">
        <f t="shared" ref="H105:H111" si="60">D105+(2*E105)</f>
        <v>#DIV/0!</v>
      </c>
      <c r="I105" s="95" t="e">
        <f t="shared" ref="I105:I111" si="61">D105-(2*E105)</f>
        <v>#DIV/0!</v>
      </c>
      <c r="J105" s="95" t="e">
        <f t="shared" ref="J105:J111" si="62">D105+(3*E105)</f>
        <v>#DIV/0!</v>
      </c>
      <c r="K105" s="95" t="e">
        <f t="shared" ref="K105:K111" si="63">D105-(3*E105)</f>
        <v>#DIV/0!</v>
      </c>
    </row>
    <row r="106" spans="1:16" x14ac:dyDescent="0.3">
      <c r="A106" s="24"/>
      <c r="B106" s="17"/>
      <c r="C106" s="95"/>
      <c r="D106" s="95" t="e">
        <f t="shared" si="56"/>
        <v>#DIV/0!</v>
      </c>
      <c r="E106" s="95" t="e">
        <f t="shared" si="57"/>
        <v>#DIV/0!</v>
      </c>
      <c r="F106" s="95" t="e">
        <f t="shared" si="58"/>
        <v>#DIV/0!</v>
      </c>
      <c r="G106" s="95" t="e">
        <f t="shared" si="59"/>
        <v>#DIV/0!</v>
      </c>
      <c r="H106" s="95" t="e">
        <f t="shared" si="60"/>
        <v>#DIV/0!</v>
      </c>
      <c r="I106" s="95" t="e">
        <f t="shared" si="61"/>
        <v>#DIV/0!</v>
      </c>
      <c r="J106" s="95" t="e">
        <f t="shared" si="62"/>
        <v>#DIV/0!</v>
      </c>
      <c r="K106" s="95" t="e">
        <f t="shared" si="63"/>
        <v>#DIV/0!</v>
      </c>
      <c r="P106" s="32"/>
    </row>
    <row r="107" spans="1:16" x14ac:dyDescent="0.3">
      <c r="A107" s="24"/>
      <c r="B107" s="17"/>
      <c r="C107" s="95"/>
      <c r="D107" s="95" t="e">
        <f t="shared" si="56"/>
        <v>#DIV/0!</v>
      </c>
      <c r="E107" s="95" t="e">
        <f t="shared" si="57"/>
        <v>#DIV/0!</v>
      </c>
      <c r="F107" s="95" t="e">
        <f t="shared" si="58"/>
        <v>#DIV/0!</v>
      </c>
      <c r="G107" s="95" t="e">
        <f t="shared" si="59"/>
        <v>#DIV/0!</v>
      </c>
      <c r="H107" s="95" t="e">
        <f t="shared" si="60"/>
        <v>#DIV/0!</v>
      </c>
      <c r="I107" s="95" t="e">
        <f t="shared" si="61"/>
        <v>#DIV/0!</v>
      </c>
      <c r="J107" s="95" t="e">
        <f t="shared" si="62"/>
        <v>#DIV/0!</v>
      </c>
      <c r="K107" s="95" t="e">
        <f t="shared" si="63"/>
        <v>#DIV/0!</v>
      </c>
      <c r="P107" s="32"/>
    </row>
    <row r="108" spans="1:16" x14ac:dyDescent="0.3">
      <c r="A108" s="24"/>
      <c r="B108" s="17"/>
      <c r="C108" s="95"/>
      <c r="D108" s="95" t="e">
        <f t="shared" si="56"/>
        <v>#DIV/0!</v>
      </c>
      <c r="E108" s="95" t="e">
        <f t="shared" si="57"/>
        <v>#DIV/0!</v>
      </c>
      <c r="F108" s="95" t="e">
        <f t="shared" si="58"/>
        <v>#DIV/0!</v>
      </c>
      <c r="G108" s="95" t="e">
        <f t="shared" si="59"/>
        <v>#DIV/0!</v>
      </c>
      <c r="H108" s="95" t="e">
        <f t="shared" si="60"/>
        <v>#DIV/0!</v>
      </c>
      <c r="I108" s="95" t="e">
        <f t="shared" si="61"/>
        <v>#DIV/0!</v>
      </c>
      <c r="J108" s="95" t="e">
        <f t="shared" si="62"/>
        <v>#DIV/0!</v>
      </c>
      <c r="K108" s="95" t="e">
        <f t="shared" si="63"/>
        <v>#DIV/0!</v>
      </c>
    </row>
    <row r="109" spans="1:16" x14ac:dyDescent="0.3">
      <c r="A109" s="24"/>
      <c r="B109" s="17"/>
      <c r="C109" s="95"/>
      <c r="D109" s="95" t="e">
        <f t="shared" si="56"/>
        <v>#DIV/0!</v>
      </c>
      <c r="E109" s="95" t="e">
        <f t="shared" si="57"/>
        <v>#DIV/0!</v>
      </c>
      <c r="F109" s="95" t="e">
        <f t="shared" si="58"/>
        <v>#DIV/0!</v>
      </c>
      <c r="G109" s="95" t="e">
        <f t="shared" si="59"/>
        <v>#DIV/0!</v>
      </c>
      <c r="H109" s="95" t="e">
        <f t="shared" si="60"/>
        <v>#DIV/0!</v>
      </c>
      <c r="I109" s="95" t="e">
        <f t="shared" si="61"/>
        <v>#DIV/0!</v>
      </c>
      <c r="J109" s="95" t="e">
        <f t="shared" si="62"/>
        <v>#DIV/0!</v>
      </c>
      <c r="K109" s="95" t="e">
        <f t="shared" si="63"/>
        <v>#DIV/0!</v>
      </c>
    </row>
    <row r="110" spans="1:16" x14ac:dyDescent="0.3">
      <c r="A110" s="24"/>
      <c r="B110" s="17"/>
      <c r="C110" s="95"/>
      <c r="D110" s="95" t="e">
        <f t="shared" si="56"/>
        <v>#DIV/0!</v>
      </c>
      <c r="E110" s="95" t="e">
        <f t="shared" si="57"/>
        <v>#DIV/0!</v>
      </c>
      <c r="F110" s="95" t="e">
        <f t="shared" si="58"/>
        <v>#DIV/0!</v>
      </c>
      <c r="G110" s="95" t="e">
        <f t="shared" si="59"/>
        <v>#DIV/0!</v>
      </c>
      <c r="H110" s="95" t="e">
        <f t="shared" si="60"/>
        <v>#DIV/0!</v>
      </c>
      <c r="I110" s="95" t="e">
        <f t="shared" si="61"/>
        <v>#DIV/0!</v>
      </c>
      <c r="J110" s="95" t="e">
        <f t="shared" si="62"/>
        <v>#DIV/0!</v>
      </c>
      <c r="K110" s="95" t="e">
        <f t="shared" si="63"/>
        <v>#DIV/0!</v>
      </c>
    </row>
    <row r="111" spans="1:16" x14ac:dyDescent="0.3">
      <c r="A111" s="25"/>
      <c r="B111" s="17"/>
      <c r="C111" s="95"/>
      <c r="D111" s="95" t="e">
        <f t="shared" si="56"/>
        <v>#DIV/0!</v>
      </c>
      <c r="E111" s="95" t="e">
        <f t="shared" si="57"/>
        <v>#DIV/0!</v>
      </c>
      <c r="F111" s="95" t="e">
        <f t="shared" si="58"/>
        <v>#DIV/0!</v>
      </c>
      <c r="G111" s="95" t="e">
        <f t="shared" si="59"/>
        <v>#DIV/0!</v>
      </c>
      <c r="H111" s="95" t="e">
        <f t="shared" si="60"/>
        <v>#DIV/0!</v>
      </c>
      <c r="I111" s="95" t="e">
        <f t="shared" si="61"/>
        <v>#DIV/0!</v>
      </c>
      <c r="J111" s="95" t="e">
        <f t="shared" si="62"/>
        <v>#DIV/0!</v>
      </c>
      <c r="K111" s="95" t="e">
        <f t="shared" si="63"/>
        <v>#DIV/0!</v>
      </c>
    </row>
    <row r="113" spans="1:11" ht="15.5" x14ac:dyDescent="0.35">
      <c r="A113" s="22" t="s">
        <v>28</v>
      </c>
      <c r="B113" s="22"/>
      <c r="C113" s="22"/>
      <c r="D113" s="22"/>
      <c r="E113" s="22"/>
      <c r="F113" s="22"/>
      <c r="G113" s="22"/>
      <c r="H113" s="22"/>
      <c r="I113" s="22"/>
      <c r="J113" s="22"/>
    </row>
    <row r="114" spans="1:11" x14ac:dyDescent="0.3">
      <c r="A114" s="27"/>
      <c r="B114" s="27"/>
      <c r="C114" s="70" t="s">
        <v>1</v>
      </c>
      <c r="D114" s="52" t="s">
        <v>25</v>
      </c>
      <c r="E114" s="71" t="s">
        <v>29</v>
      </c>
      <c r="F114" s="37"/>
      <c r="G114" s="37"/>
      <c r="H114" s="37"/>
      <c r="I114" s="37"/>
    </row>
    <row r="115" spans="1:11" x14ac:dyDescent="0.3">
      <c r="A115" s="27"/>
      <c r="B115" s="27"/>
      <c r="C115" s="70" t="s">
        <v>27</v>
      </c>
      <c r="D115" s="52" t="s">
        <v>25</v>
      </c>
      <c r="E115" s="71" t="s">
        <v>30</v>
      </c>
      <c r="F115" s="37"/>
      <c r="G115" s="37"/>
      <c r="H115" s="37"/>
      <c r="I115" s="37"/>
    </row>
    <row r="116" spans="1:11" x14ac:dyDescent="0.3">
      <c r="A116" s="27"/>
      <c r="B116" s="27"/>
      <c r="C116" s="70" t="s">
        <v>3</v>
      </c>
      <c r="D116" s="53" t="s">
        <v>25</v>
      </c>
      <c r="E116" s="37" t="s">
        <v>31</v>
      </c>
      <c r="F116" s="37"/>
      <c r="G116" s="37"/>
      <c r="H116" s="52" t="s">
        <v>25</v>
      </c>
      <c r="I116" s="72" t="s">
        <v>32</v>
      </c>
    </row>
    <row r="117" spans="1:11" x14ac:dyDescent="0.3">
      <c r="A117" s="27"/>
      <c r="B117" s="27"/>
      <c r="C117" s="70" t="s">
        <v>4</v>
      </c>
      <c r="D117" s="53" t="s">
        <v>25</v>
      </c>
      <c r="E117" s="37" t="s">
        <v>33</v>
      </c>
      <c r="F117" s="37"/>
      <c r="G117" s="37"/>
      <c r="H117" s="52" t="s">
        <v>25</v>
      </c>
      <c r="I117" s="72" t="s">
        <v>34</v>
      </c>
    </row>
    <row r="118" spans="1:11" x14ac:dyDescent="0.3">
      <c r="A118" s="27"/>
      <c r="B118" s="27"/>
      <c r="C118" s="73" t="s">
        <v>5</v>
      </c>
      <c r="D118" s="53" t="s">
        <v>25</v>
      </c>
      <c r="E118" s="74" t="s">
        <v>35</v>
      </c>
      <c r="F118" s="37"/>
      <c r="G118" s="37"/>
      <c r="H118" s="52" t="s">
        <v>25</v>
      </c>
      <c r="I118" s="72" t="s">
        <v>36</v>
      </c>
    </row>
    <row r="119" spans="1:11" x14ac:dyDescent="0.3">
      <c r="A119" s="31"/>
      <c r="B119" s="31"/>
      <c r="C119" s="73" t="s">
        <v>6</v>
      </c>
      <c r="D119" s="53" t="s">
        <v>25</v>
      </c>
      <c r="E119" s="74" t="s">
        <v>37</v>
      </c>
      <c r="F119" s="37"/>
      <c r="G119" s="37"/>
      <c r="H119" s="52" t="s">
        <v>25</v>
      </c>
      <c r="I119" s="72" t="s">
        <v>38</v>
      </c>
    </row>
    <row r="120" spans="1:11" x14ac:dyDescent="0.3">
      <c r="A120" s="31"/>
      <c r="B120" s="31"/>
      <c r="C120" s="70" t="s">
        <v>7</v>
      </c>
      <c r="D120" s="75" t="s">
        <v>25</v>
      </c>
      <c r="E120" s="76" t="s">
        <v>39</v>
      </c>
      <c r="F120" s="77"/>
      <c r="G120" s="37"/>
      <c r="H120" s="78" t="s">
        <v>25</v>
      </c>
      <c r="I120" s="72" t="s">
        <v>40</v>
      </c>
    </row>
    <row r="121" spans="1:11" x14ac:dyDescent="0.3">
      <c r="A121" s="31"/>
      <c r="B121" s="31"/>
      <c r="C121" s="73" t="s">
        <v>8</v>
      </c>
      <c r="D121" s="53" t="s">
        <v>25</v>
      </c>
      <c r="E121" s="74" t="s">
        <v>41</v>
      </c>
      <c r="F121" s="37"/>
      <c r="G121" s="37"/>
      <c r="H121" s="52" t="s">
        <v>25</v>
      </c>
      <c r="I121" s="72" t="s">
        <v>42</v>
      </c>
    </row>
    <row r="122" spans="1:11" x14ac:dyDescent="0.3">
      <c r="D122" s="39"/>
      <c r="E122" s="39"/>
      <c r="F122" s="39"/>
      <c r="G122" s="39"/>
      <c r="H122" s="39"/>
      <c r="I122" s="39"/>
      <c r="J122" s="39"/>
    </row>
    <row r="123" spans="1:11" ht="14.5" customHeight="1" x14ac:dyDescent="0.3">
      <c r="A123" s="26" t="s">
        <v>50</v>
      </c>
      <c r="B123" s="26"/>
      <c r="C123" s="26"/>
      <c r="D123" s="26"/>
      <c r="E123" s="26"/>
      <c r="F123" s="26"/>
      <c r="G123" s="26"/>
      <c r="H123" s="26"/>
      <c r="I123" s="26"/>
      <c r="J123" s="26"/>
      <c r="K123" s="26"/>
    </row>
    <row r="124" spans="1:11" ht="14.5" customHeight="1" x14ac:dyDescent="0.3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</row>
    <row r="268" spans="1:11" x14ac:dyDescent="0.3">
      <c r="A268" s="33" t="s">
        <v>52</v>
      </c>
      <c r="B268" s="34"/>
      <c r="C268" s="34"/>
      <c r="D268" s="34"/>
      <c r="E268" s="34"/>
      <c r="F268" s="34"/>
      <c r="G268" s="34"/>
      <c r="H268" s="34"/>
      <c r="I268" s="35"/>
      <c r="J268" s="35"/>
      <c r="K268" s="58"/>
    </row>
    <row r="269" spans="1:11" x14ac:dyDescent="0.3">
      <c r="A269" s="36"/>
      <c r="B269" s="61"/>
      <c r="C269" s="61"/>
      <c r="D269" s="61"/>
      <c r="E269" s="61"/>
      <c r="F269" s="61"/>
      <c r="G269" s="61"/>
      <c r="H269" s="61"/>
      <c r="I269" s="62"/>
      <c r="J269" s="62"/>
      <c r="K269" s="63"/>
    </row>
    <row r="270" spans="1:11" x14ac:dyDescent="0.3">
      <c r="A270" s="38" t="s">
        <v>53</v>
      </c>
      <c r="B270" s="62" t="s">
        <v>54</v>
      </c>
      <c r="C270" s="64"/>
      <c r="D270" s="62"/>
      <c r="E270" s="62"/>
      <c r="F270" s="62"/>
      <c r="G270" s="62"/>
      <c r="H270" s="62"/>
      <c r="I270" s="62"/>
      <c r="J270" s="62"/>
      <c r="K270" s="63"/>
    </row>
    <row r="271" spans="1:11" x14ac:dyDescent="0.3">
      <c r="A271" s="38" t="s">
        <v>53</v>
      </c>
      <c r="B271" s="62" t="s">
        <v>55</v>
      </c>
      <c r="C271" s="64"/>
      <c r="D271" s="62"/>
      <c r="E271" s="62"/>
      <c r="F271" s="62"/>
      <c r="G271" s="62"/>
      <c r="H271" s="62"/>
      <c r="I271" s="62"/>
      <c r="J271" s="62"/>
      <c r="K271" s="63"/>
    </row>
    <row r="272" spans="1:11" x14ac:dyDescent="0.3">
      <c r="A272" s="38" t="s">
        <v>53</v>
      </c>
      <c r="B272" s="62" t="s">
        <v>56</v>
      </c>
      <c r="C272" s="64"/>
      <c r="D272" s="62"/>
      <c r="E272" s="62"/>
      <c r="F272" s="62"/>
      <c r="G272" s="62"/>
      <c r="H272" s="62"/>
      <c r="I272" s="62"/>
      <c r="J272" s="62"/>
      <c r="K272" s="63"/>
    </row>
    <row r="273" spans="1:11" x14ac:dyDescent="0.3">
      <c r="A273" s="38" t="s">
        <v>53</v>
      </c>
      <c r="B273" s="62" t="s">
        <v>57</v>
      </c>
      <c r="C273" s="64"/>
      <c r="D273" s="62"/>
      <c r="E273" s="62"/>
      <c r="F273" s="62"/>
      <c r="G273" s="62"/>
      <c r="H273" s="62"/>
      <c r="I273" s="62"/>
      <c r="J273" s="62"/>
      <c r="K273" s="63"/>
    </row>
    <row r="274" spans="1:11" x14ac:dyDescent="0.3">
      <c r="A274" s="38" t="s">
        <v>53</v>
      </c>
      <c r="B274" s="62" t="s">
        <v>58</v>
      </c>
      <c r="C274" s="64"/>
      <c r="D274" s="62"/>
      <c r="E274" s="62"/>
      <c r="F274" s="62"/>
      <c r="G274" s="62"/>
      <c r="H274" s="62"/>
      <c r="I274" s="62"/>
      <c r="J274" s="62"/>
      <c r="K274" s="63"/>
    </row>
    <row r="275" spans="1:11" x14ac:dyDescent="0.3">
      <c r="A275" s="38" t="s">
        <v>53</v>
      </c>
      <c r="B275" s="62" t="s">
        <v>59</v>
      </c>
      <c r="C275" s="64"/>
      <c r="D275" s="62"/>
      <c r="E275" s="62"/>
      <c r="F275" s="62"/>
      <c r="G275" s="62"/>
      <c r="H275" s="62"/>
      <c r="I275" s="62"/>
      <c r="J275" s="62"/>
      <c r="K275" s="63"/>
    </row>
    <row r="276" spans="1:11" x14ac:dyDescent="0.3">
      <c r="A276" s="40" t="s">
        <v>53</v>
      </c>
      <c r="B276" s="65" t="s">
        <v>60</v>
      </c>
      <c r="C276" s="64"/>
      <c r="D276" s="66"/>
      <c r="E276" s="65"/>
      <c r="F276" s="62"/>
      <c r="G276" s="62"/>
      <c r="H276" s="61"/>
      <c r="I276" s="61"/>
      <c r="J276" s="62"/>
      <c r="K276" s="63"/>
    </row>
    <row r="277" spans="1:11" x14ac:dyDescent="0.3">
      <c r="A277" s="41" t="s">
        <v>53</v>
      </c>
      <c r="B277" s="65" t="s">
        <v>61</v>
      </c>
      <c r="C277" s="64"/>
      <c r="D277" s="66"/>
      <c r="E277" s="62"/>
      <c r="F277" s="62"/>
      <c r="G277" s="62"/>
      <c r="H277" s="62"/>
      <c r="I277" s="62"/>
      <c r="J277" s="62"/>
      <c r="K277" s="63"/>
    </row>
    <row r="278" spans="1:11" x14ac:dyDescent="0.3">
      <c r="A278" s="42"/>
      <c r="B278" s="43"/>
      <c r="C278" s="44"/>
      <c r="D278" s="45"/>
      <c r="E278" s="45"/>
      <c r="F278" s="45"/>
      <c r="G278" s="45"/>
      <c r="H278" s="45"/>
      <c r="I278" s="45"/>
      <c r="J278" s="45"/>
      <c r="K278" s="60"/>
    </row>
    <row r="279" spans="1:11" x14ac:dyDescent="0.3">
      <c r="A279" s="46"/>
      <c r="B279" s="46"/>
      <c r="C279" s="37"/>
      <c r="D279" s="37"/>
      <c r="E279" s="37"/>
      <c r="F279" s="37"/>
      <c r="G279" s="37"/>
      <c r="H279" s="37"/>
      <c r="I279" s="37"/>
      <c r="J279" s="37"/>
      <c r="K279" s="37"/>
    </row>
    <row r="280" spans="1:11" x14ac:dyDescent="0.3">
      <c r="A280" s="47" t="s">
        <v>62</v>
      </c>
      <c r="B280" s="48"/>
      <c r="C280" s="35"/>
      <c r="D280" s="35"/>
      <c r="E280" s="35"/>
      <c r="F280" s="35"/>
      <c r="G280" s="35"/>
      <c r="H280" s="35"/>
      <c r="I280" s="35"/>
      <c r="J280" s="35"/>
      <c r="K280" s="58"/>
    </row>
    <row r="281" spans="1:11" ht="21.5" customHeight="1" x14ac:dyDescent="0.3">
      <c r="A281" s="56"/>
      <c r="B281" s="55"/>
      <c r="C281" s="55"/>
      <c r="D281" s="55"/>
      <c r="E281" s="55"/>
      <c r="F281" s="55"/>
      <c r="G281" s="55"/>
      <c r="H281" s="55"/>
      <c r="I281" s="55"/>
      <c r="J281" s="55"/>
      <c r="K281" s="59"/>
    </row>
    <row r="282" spans="1:11" ht="21.5" customHeight="1" x14ac:dyDescent="0.3">
      <c r="A282" s="54"/>
      <c r="B282" s="55"/>
      <c r="C282" s="55"/>
      <c r="D282" s="55"/>
      <c r="E282" s="55"/>
      <c r="F282" s="55"/>
      <c r="G282" s="55"/>
      <c r="H282" s="55"/>
      <c r="I282" s="55"/>
      <c r="J282" s="55"/>
      <c r="K282" s="59"/>
    </row>
    <row r="283" spans="1:11" ht="21.5" customHeight="1" x14ac:dyDescent="0.3">
      <c r="A283" s="54"/>
      <c r="B283" s="55"/>
      <c r="C283" s="55"/>
      <c r="D283" s="55"/>
      <c r="E283" s="55"/>
      <c r="F283" s="55"/>
      <c r="G283" s="55"/>
      <c r="H283" s="55"/>
      <c r="I283" s="55"/>
      <c r="J283" s="55"/>
      <c r="K283" s="59"/>
    </row>
    <row r="284" spans="1:11" ht="21.5" customHeight="1" x14ac:dyDescent="0.3">
      <c r="A284" s="79"/>
      <c r="B284" s="80"/>
      <c r="C284" s="80"/>
      <c r="D284" s="80"/>
      <c r="E284" s="80"/>
      <c r="F284" s="80"/>
      <c r="G284" s="80"/>
      <c r="H284" s="80"/>
      <c r="I284" s="80"/>
      <c r="J284" s="80"/>
      <c r="K284" s="81"/>
    </row>
    <row r="285" spans="1:11" x14ac:dyDescent="0.3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</row>
    <row r="286" spans="1:11" x14ac:dyDescent="0.3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</row>
    <row r="287" spans="1:11" x14ac:dyDescent="0.3">
      <c r="A287" s="33" t="s">
        <v>63</v>
      </c>
      <c r="B287" s="34"/>
      <c r="C287" s="34"/>
      <c r="D287" s="34"/>
      <c r="E287" s="34"/>
      <c r="F287" s="34"/>
      <c r="G287" s="34" t="s">
        <v>67</v>
      </c>
      <c r="H287" s="34"/>
      <c r="I287" s="34"/>
      <c r="J287" s="35"/>
      <c r="K287" s="58"/>
    </row>
    <row r="288" spans="1:11" x14ac:dyDescent="0.3">
      <c r="A288" s="36"/>
      <c r="B288" s="61"/>
      <c r="C288" s="61"/>
      <c r="D288" s="61"/>
      <c r="E288" s="61"/>
      <c r="F288" s="61"/>
      <c r="G288" s="64"/>
      <c r="H288" s="61"/>
      <c r="I288" s="61"/>
      <c r="J288" s="62"/>
      <c r="K288" s="63"/>
    </row>
    <row r="289" spans="1:11" x14ac:dyDescent="0.3">
      <c r="A289" s="36"/>
      <c r="B289" s="61"/>
      <c r="C289" s="61"/>
      <c r="D289" s="61"/>
      <c r="E289" s="61"/>
      <c r="F289" s="61"/>
      <c r="G289" s="64"/>
      <c r="H289" s="61"/>
      <c r="I289" s="61"/>
      <c r="J289" s="62"/>
      <c r="K289" s="63"/>
    </row>
    <row r="290" spans="1:11" x14ac:dyDescent="0.3">
      <c r="A290" s="49" t="s">
        <v>65</v>
      </c>
      <c r="B290" s="62"/>
      <c r="C290" s="62"/>
      <c r="D290" s="62"/>
      <c r="E290" s="62"/>
      <c r="F290" s="62"/>
      <c r="G290" s="62" t="s">
        <v>65</v>
      </c>
      <c r="H290" s="62"/>
      <c r="I290" s="62"/>
      <c r="J290" s="62"/>
      <c r="K290" s="63"/>
    </row>
    <row r="291" spans="1:11" x14ac:dyDescent="0.3">
      <c r="A291" s="51" t="s">
        <v>66</v>
      </c>
      <c r="B291" s="45"/>
      <c r="C291" s="45"/>
      <c r="D291" s="45"/>
      <c r="E291" s="45"/>
      <c r="F291" s="45"/>
      <c r="G291" s="57" t="s">
        <v>66</v>
      </c>
      <c r="H291" s="45"/>
      <c r="I291" s="45"/>
      <c r="J291" s="45"/>
      <c r="K291" s="60"/>
    </row>
    <row r="292" spans="1:11" x14ac:dyDescent="0.3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</row>
    <row r="293" spans="1:11" x14ac:dyDescent="0.3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</row>
    <row r="294" spans="1:11" x14ac:dyDescent="0.3">
      <c r="A294" s="50" t="s">
        <v>64</v>
      </c>
      <c r="B294" s="39"/>
      <c r="C294" s="39"/>
      <c r="D294" s="39"/>
      <c r="E294" s="39"/>
      <c r="F294" s="39"/>
      <c r="G294" s="39"/>
      <c r="H294" s="39"/>
      <c r="I294" s="39"/>
      <c r="J294" s="39"/>
      <c r="K294" s="39"/>
    </row>
  </sheetData>
  <mergeCells count="29">
    <mergeCell ref="A104:A111"/>
    <mergeCell ref="A123:K124"/>
    <mergeCell ref="A281:K284"/>
    <mergeCell ref="A58:A65"/>
    <mergeCell ref="A67:K67"/>
    <mergeCell ref="A68:K68"/>
    <mergeCell ref="A70:A77"/>
    <mergeCell ref="A82:A89"/>
    <mergeCell ref="A93:A100"/>
    <mergeCell ref="E18:K19"/>
    <mergeCell ref="A21:K21"/>
    <mergeCell ref="A22:K22"/>
    <mergeCell ref="A24:A31"/>
    <mergeCell ref="A36:A43"/>
    <mergeCell ref="A47:A54"/>
    <mergeCell ref="A13:B14"/>
    <mergeCell ref="E13:K13"/>
    <mergeCell ref="E14:K14"/>
    <mergeCell ref="A15:D16"/>
    <mergeCell ref="E15:K16"/>
    <mergeCell ref="A17:K17"/>
    <mergeCell ref="A6:K6"/>
    <mergeCell ref="A8:K8"/>
    <mergeCell ref="A9:B10"/>
    <mergeCell ref="E9:K9"/>
    <mergeCell ref="E10:K10"/>
    <mergeCell ref="A11:B12"/>
    <mergeCell ref="E11:K11"/>
    <mergeCell ref="E12:K12"/>
  </mergeCells>
  <pageMargins left="0.70866141732283472" right="0.70866141732283472" top="0.47244094488188981" bottom="0.74803149606299213" header="0.31496062992125984" footer="0.31496062992125984"/>
  <pageSetup paperSize="9" scale="94" orientation="landscape" horizontalDpi="0" verticalDpi="0" r:id="rId1"/>
  <headerFooter>
    <oddFooter>&amp;L&amp;P dari &amp;N&amp;RPusat Laboratorium Narkotika BNN/LU-FRM 52a/ED03/REV06/24012023</oddFooter>
  </headerFooter>
  <rowBreaks count="6" manualBreakCount="6">
    <brk id="33" max="10" man="1"/>
    <brk id="66" max="10" man="1"/>
    <brk id="101" max="10" man="1"/>
    <brk id="138" max="10" man="1"/>
    <brk id="249" max="10" man="1"/>
    <brk id="28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52a</vt:lpstr>
      <vt:lpstr>'52a'!Print_Area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diani mardhatillah</dc:creator>
  <cp:lastModifiedBy>diani mardhatillah</cp:lastModifiedBy>
  <cp:lastPrinted>2026-09-28T18:15:52Z</cp:lastPrinted>
  <dcterms:created xsi:type="dcterms:W3CDTF">2026-09-28T14:57:49Z</dcterms:created>
  <dcterms:modified xsi:type="dcterms:W3CDTF">2026-09-28T18:15:59Z</dcterms:modified>
</cp:coreProperties>
</file>